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 activeTab="1"/>
  </bookViews>
  <sheets>
    <sheet name="0718" sheetId="1" r:id="rId1"/>
    <sheet name="0725" sheetId="4" r:id="rId2"/>
    <sheet name="0801" sheetId="5" r:id="rId3"/>
    <sheet name="0808" sheetId="6" r:id="rId4"/>
    <sheet name="0815" sheetId="7" r:id="rId5"/>
    <sheet name="0822" sheetId="8" r:id="rId6"/>
  </sheets>
  <calcPr calcId="145621"/>
</workbook>
</file>

<file path=xl/calcChain.xml><?xml version="1.0" encoding="utf-8"?>
<calcChain xmlns="http://schemas.openxmlformats.org/spreadsheetml/2006/main">
  <c r="K5" i="8" l="1"/>
  <c r="O16" i="8" s="1"/>
  <c r="O15" i="8"/>
  <c r="O14" i="8"/>
  <c r="O13" i="8"/>
  <c r="O15" i="7"/>
  <c r="O14" i="7"/>
  <c r="O13" i="7"/>
  <c r="O14" i="6"/>
  <c r="O13" i="6"/>
  <c r="O14" i="5"/>
  <c r="K29" i="8" l="1"/>
  <c r="G29" i="8"/>
  <c r="G28" i="8"/>
  <c r="K28" i="8" s="1"/>
  <c r="K27" i="8"/>
  <c r="G27" i="8"/>
  <c r="G26" i="8"/>
  <c r="K26" i="8" s="1"/>
  <c r="K25" i="8"/>
  <c r="G25" i="8"/>
  <c r="G24" i="8"/>
  <c r="K24" i="8" s="1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G12" i="8"/>
  <c r="K12" i="8" s="1"/>
  <c r="O11" i="8"/>
  <c r="K11" i="8"/>
  <c r="G11" i="8"/>
  <c r="K10" i="8"/>
  <c r="G10" i="8"/>
  <c r="K9" i="8"/>
  <c r="G9" i="8"/>
  <c r="G8" i="8"/>
  <c r="K8" i="8" s="1"/>
  <c r="K7" i="8"/>
  <c r="G7" i="8"/>
  <c r="K6" i="8"/>
  <c r="G6" i="8"/>
  <c r="G5" i="8"/>
  <c r="G29" i="7"/>
  <c r="K29" i="7" s="1"/>
  <c r="G28" i="7"/>
  <c r="K28" i="7" s="1"/>
  <c r="G27" i="7"/>
  <c r="K27" i="7" s="1"/>
  <c r="G26" i="7"/>
  <c r="K26" i="7" s="1"/>
  <c r="G25" i="7"/>
  <c r="K25" i="7" s="1"/>
  <c r="G24" i="7"/>
  <c r="K24" i="7" s="1"/>
  <c r="G23" i="7"/>
  <c r="K23" i="7" s="1"/>
  <c r="G22" i="7"/>
  <c r="K22" i="7" s="1"/>
  <c r="G21" i="7"/>
  <c r="K21" i="7" s="1"/>
  <c r="G20" i="7"/>
  <c r="K20" i="7" s="1"/>
  <c r="G19" i="7"/>
  <c r="K19" i="7" s="1"/>
  <c r="G18" i="7"/>
  <c r="K18" i="7" s="1"/>
  <c r="G17" i="7"/>
  <c r="K17" i="7" s="1"/>
  <c r="G16" i="7"/>
  <c r="K16" i="7" s="1"/>
  <c r="G15" i="7"/>
  <c r="K15" i="7" s="1"/>
  <c r="G14" i="7"/>
  <c r="K14" i="7" s="1"/>
  <c r="G13" i="7"/>
  <c r="K13" i="7" s="1"/>
  <c r="K12" i="7"/>
  <c r="G12" i="7"/>
  <c r="O11" i="7"/>
  <c r="G11" i="7"/>
  <c r="K11" i="7" s="1"/>
  <c r="G10" i="7"/>
  <c r="K10" i="7" s="1"/>
  <c r="G9" i="7"/>
  <c r="K9" i="7" s="1"/>
  <c r="K8" i="7"/>
  <c r="G8" i="7"/>
  <c r="G7" i="7"/>
  <c r="K7" i="7" s="1"/>
  <c r="G6" i="7"/>
  <c r="K6" i="7" s="1"/>
  <c r="G5" i="7"/>
  <c r="K5" i="7" s="1"/>
  <c r="K29" i="6"/>
  <c r="G29" i="6"/>
  <c r="G28" i="6"/>
  <c r="K28" i="6" s="1"/>
  <c r="K27" i="6"/>
  <c r="G27" i="6"/>
  <c r="G26" i="6"/>
  <c r="K26" i="6" s="1"/>
  <c r="K25" i="6"/>
  <c r="G25" i="6"/>
  <c r="K24" i="6"/>
  <c r="G24" i="6"/>
  <c r="K23" i="6"/>
  <c r="G23" i="6"/>
  <c r="K22" i="6"/>
  <c r="G22" i="6"/>
  <c r="K21" i="6"/>
  <c r="G21" i="6"/>
  <c r="K20" i="6"/>
  <c r="G20" i="6"/>
  <c r="K19" i="6"/>
  <c r="G19" i="6"/>
  <c r="K18" i="6"/>
  <c r="G18" i="6"/>
  <c r="K17" i="6"/>
  <c r="G17" i="6"/>
  <c r="K16" i="6"/>
  <c r="G16" i="6"/>
  <c r="K15" i="6"/>
  <c r="G15" i="6"/>
  <c r="K14" i="6"/>
  <c r="G14" i="6"/>
  <c r="K13" i="6"/>
  <c r="G13" i="6"/>
  <c r="G12" i="6"/>
  <c r="K12" i="6" s="1"/>
  <c r="O11" i="6"/>
  <c r="K11" i="6"/>
  <c r="G11" i="6"/>
  <c r="K10" i="6"/>
  <c r="G10" i="6"/>
  <c r="K9" i="6"/>
  <c r="G9" i="6"/>
  <c r="G8" i="6"/>
  <c r="K8" i="6" s="1"/>
  <c r="K7" i="6"/>
  <c r="G7" i="6"/>
  <c r="K6" i="6"/>
  <c r="G6" i="6"/>
  <c r="K5" i="6"/>
  <c r="G5" i="6"/>
  <c r="G29" i="5"/>
  <c r="K29" i="5" s="1"/>
  <c r="K28" i="5"/>
  <c r="G28" i="5"/>
  <c r="G27" i="5"/>
  <c r="K27" i="5" s="1"/>
  <c r="K26" i="5"/>
  <c r="G26" i="5"/>
  <c r="G25" i="5"/>
  <c r="K25" i="5" s="1"/>
  <c r="K24" i="5"/>
  <c r="G24" i="5"/>
  <c r="G23" i="5"/>
  <c r="K23" i="5" s="1"/>
  <c r="O13" i="5" s="1"/>
  <c r="K22" i="5"/>
  <c r="G22" i="5"/>
  <c r="G21" i="5"/>
  <c r="K21" i="5" s="1"/>
  <c r="K20" i="5"/>
  <c r="G20" i="5"/>
  <c r="G19" i="5"/>
  <c r="K19" i="5" s="1"/>
  <c r="K18" i="5"/>
  <c r="G18" i="5"/>
  <c r="G17" i="5"/>
  <c r="K17" i="5" s="1"/>
  <c r="K16" i="5"/>
  <c r="G16" i="5"/>
  <c r="G15" i="5"/>
  <c r="K15" i="5" s="1"/>
  <c r="K14" i="5"/>
  <c r="G14" i="5"/>
  <c r="G13" i="5"/>
  <c r="K13" i="5" s="1"/>
  <c r="G12" i="5"/>
  <c r="K12" i="5" s="1"/>
  <c r="K11" i="5"/>
  <c r="G11" i="5"/>
  <c r="G10" i="5"/>
  <c r="K10" i="5" s="1"/>
  <c r="K9" i="5"/>
  <c r="G9" i="5"/>
  <c r="G8" i="5"/>
  <c r="K8" i="5" s="1"/>
  <c r="G7" i="5"/>
  <c r="K7" i="5" s="1"/>
  <c r="K6" i="5"/>
  <c r="G6" i="5"/>
  <c r="G5" i="5"/>
  <c r="K5" i="5" s="1"/>
  <c r="G29" i="4"/>
  <c r="K29" i="4" s="1"/>
  <c r="G28" i="4"/>
  <c r="K28" i="4" s="1"/>
  <c r="G27" i="4"/>
  <c r="K27" i="4" s="1"/>
  <c r="G26" i="4"/>
  <c r="K26" i="4" s="1"/>
  <c r="G25" i="4"/>
  <c r="K25" i="4" s="1"/>
  <c r="G24" i="4"/>
  <c r="K24" i="4" s="1"/>
  <c r="G23" i="4"/>
  <c r="K23" i="4" s="1"/>
  <c r="G22" i="4"/>
  <c r="K22" i="4" s="1"/>
  <c r="G21" i="4"/>
  <c r="K21" i="4" s="1"/>
  <c r="G20" i="4"/>
  <c r="K20" i="4" s="1"/>
  <c r="G19" i="4"/>
  <c r="K19" i="4" s="1"/>
  <c r="G18" i="4"/>
  <c r="K18" i="4" s="1"/>
  <c r="G17" i="4"/>
  <c r="K17" i="4" s="1"/>
  <c r="G16" i="4"/>
  <c r="K16" i="4" s="1"/>
  <c r="G15" i="4"/>
  <c r="K15" i="4" s="1"/>
  <c r="G14" i="4"/>
  <c r="K14" i="4" s="1"/>
  <c r="G13" i="4"/>
  <c r="K13" i="4" s="1"/>
  <c r="G12" i="4"/>
  <c r="K12" i="4" s="1"/>
  <c r="G11" i="4"/>
  <c r="K11" i="4" s="1"/>
  <c r="G10" i="4"/>
  <c r="K10" i="4" s="1"/>
  <c r="G9" i="4"/>
  <c r="K9" i="4" s="1"/>
  <c r="K8" i="4"/>
  <c r="G8" i="4"/>
  <c r="G7" i="4"/>
  <c r="K7" i="4" s="1"/>
  <c r="G6" i="4"/>
  <c r="K6" i="4" s="1"/>
  <c r="G5" i="4"/>
  <c r="K5" i="4" s="1"/>
  <c r="G29" i="1"/>
  <c r="K29" i="1" s="1"/>
  <c r="G28" i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G11" i="1"/>
  <c r="K11" i="1" s="1"/>
  <c r="G10" i="1"/>
  <c r="K10" i="1" s="1"/>
  <c r="G9" i="1"/>
  <c r="K9" i="1" s="1"/>
  <c r="G8" i="1"/>
  <c r="K8" i="1" s="1"/>
  <c r="G7" i="1"/>
  <c r="K7" i="1" s="1"/>
  <c r="G6" i="1"/>
  <c r="K6" i="1" s="1"/>
  <c r="G5" i="1"/>
  <c r="K5" i="1" s="1"/>
  <c r="K12" i="1"/>
  <c r="K28" i="1"/>
  <c r="O11" i="1" l="1"/>
  <c r="O11" i="5" s="1"/>
  <c r="O12" i="8"/>
  <c r="O7" i="8" s="1"/>
  <c r="O12" i="7"/>
  <c r="O4" i="7" s="1"/>
  <c r="O8" i="7" s="1"/>
  <c r="O7" i="7"/>
  <c r="O12" i="6"/>
  <c r="O12" i="4"/>
  <c r="O12" i="5" s="1"/>
  <c r="O4" i="5" l="1"/>
  <c r="O8" i="5" s="1"/>
  <c r="O11" i="4"/>
  <c r="O4" i="4" s="1"/>
  <c r="O8" i="4" s="1"/>
  <c r="O4" i="1"/>
  <c r="O8" i="1" s="1"/>
  <c r="O4" i="8"/>
  <c r="O8" i="8" s="1"/>
  <c r="O4" i="6"/>
  <c r="O8" i="6" s="1"/>
  <c r="O7" i="6"/>
  <c r="O7" i="5"/>
  <c r="O7" i="1"/>
  <c r="O7" i="4" l="1"/>
</calcChain>
</file>

<file path=xl/sharedStrings.xml><?xml version="1.0" encoding="utf-8"?>
<sst xmlns="http://schemas.openxmlformats.org/spreadsheetml/2006/main" count="1068" uniqueCount="51">
  <si>
    <t>マキナネストpt予定一覧</t>
    <rPh sb="8" eb="10">
      <t>ヨテイ</t>
    </rPh>
    <rPh sb="10" eb="12">
      <t>イチラン</t>
    </rPh>
    <phoneticPr fontId="1"/>
  </si>
  <si>
    <t>ケルベロス</t>
    <phoneticPr fontId="1"/>
  </si>
  <si>
    <t>ミノタウルス</t>
    <phoneticPr fontId="1"/>
  </si>
  <si>
    <t>ケルベロスH</t>
    <phoneticPr fontId="1"/>
  </si>
  <si>
    <t>マンティコア</t>
    <phoneticPr fontId="1"/>
  </si>
  <si>
    <t>マンティコアH</t>
    <phoneticPr fontId="1"/>
  </si>
  <si>
    <t>アポカリプス</t>
    <phoneticPr fontId="1"/>
  </si>
  <si>
    <t>アポカリプスH</t>
    <phoneticPr fontId="1"/>
  </si>
  <si>
    <t>シードラゴン</t>
    <phoneticPr fontId="1"/>
  </si>
  <si>
    <t>アークビショップ</t>
    <phoneticPr fontId="1"/>
  </si>
  <si>
    <t>アークビショップH</t>
    <phoneticPr fontId="1"/>
  </si>
  <si>
    <t>ギガンテス</t>
    <phoneticPr fontId="1"/>
  </si>
  <si>
    <t>ギガンテスH</t>
    <phoneticPr fontId="1"/>
  </si>
  <si>
    <t>グリーンドラゴン</t>
    <phoneticPr fontId="1"/>
  </si>
  <si>
    <t>タイフーン</t>
    <phoneticPr fontId="1"/>
  </si>
  <si>
    <t>タイフーンH</t>
    <phoneticPr fontId="1"/>
  </si>
  <si>
    <t>プロフェッサーK</t>
    <phoneticPr fontId="1"/>
  </si>
  <si>
    <t>プロフェッサーKH</t>
    <phoneticPr fontId="1"/>
  </si>
  <si>
    <t>イエロードラゴン</t>
    <phoneticPr fontId="1"/>
  </si>
  <si>
    <t>ガーディアン</t>
    <phoneticPr fontId="1"/>
  </si>
  <si>
    <t>ミスト</t>
    <phoneticPr fontId="1"/>
  </si>
  <si>
    <t>アレンデルコア</t>
    <phoneticPr fontId="1"/>
  </si>
  <si>
    <t>ブラックドラゴン</t>
    <phoneticPr fontId="1"/>
  </si>
  <si>
    <t>ボルケーノ</t>
    <phoneticPr fontId="1"/>
  </si>
  <si>
    <t>ボルケーノコア</t>
    <phoneticPr fontId="1"/>
  </si>
  <si>
    <t>レッドドラゴン</t>
    <phoneticPr fontId="1"/>
  </si>
  <si>
    <t>pt</t>
    <phoneticPr fontId="1"/>
  </si>
  <si>
    <t>目標値：</t>
    <rPh sb="0" eb="2">
      <t>モクヒョウ</t>
    </rPh>
    <rPh sb="2" eb="3">
      <t>チ</t>
    </rPh>
    <phoneticPr fontId="1"/>
  </si>
  <si>
    <t>pt</t>
    <phoneticPr fontId="1"/>
  </si>
  <si>
    <t>7/18~7/24</t>
    <phoneticPr fontId="1"/>
  </si>
  <si>
    <t>7/25~7/31</t>
    <phoneticPr fontId="1"/>
  </si>
  <si>
    <t>8/1~8/7</t>
    <phoneticPr fontId="1"/>
  </si>
  <si>
    <t>8/8~8/14</t>
    <phoneticPr fontId="1"/>
  </si>
  <si>
    <t>8/15~8/21</t>
    <phoneticPr fontId="1"/>
  </si>
  <si>
    <t>8/22~8/26</t>
    <phoneticPr fontId="1"/>
  </si>
  <si>
    <t>残り：</t>
    <rPh sb="0" eb="1">
      <t>ノコ</t>
    </rPh>
    <phoneticPr fontId="1"/>
  </si>
  <si>
    <t>マキナ有</t>
    <rPh sb="3" eb="4">
      <t>ア</t>
    </rPh>
    <phoneticPr fontId="1"/>
  </si>
  <si>
    <t>ポイント</t>
    <phoneticPr fontId="1"/>
  </si>
  <si>
    <t>回数</t>
    <rPh sb="0" eb="2">
      <t>カイスウ</t>
    </rPh>
    <phoneticPr fontId="1"/>
  </si>
  <si>
    <t>pt</t>
    <phoneticPr fontId="1"/>
  </si>
  <si>
    <t>回</t>
    <rPh sb="0" eb="1">
      <t>カイ</t>
    </rPh>
    <phoneticPr fontId="1"/>
  </si>
  <si>
    <t>マキナ無</t>
    <rPh sb="3" eb="4">
      <t>ナ</t>
    </rPh>
    <phoneticPr fontId="1"/>
  </si>
  <si>
    <t>pt</t>
    <phoneticPr fontId="1"/>
  </si>
  <si>
    <t>取得ポイント</t>
    <rPh sb="0" eb="2">
      <t>シュトク</t>
    </rPh>
    <phoneticPr fontId="1"/>
  </si>
  <si>
    <t>ｐｔ</t>
    <phoneticPr fontId="1"/>
  </si>
  <si>
    <t>pt</t>
    <phoneticPr fontId="1"/>
  </si>
  <si>
    <t>RDL逆鱗</t>
    <rPh sb="3" eb="5">
      <t>ゲキリン</t>
    </rPh>
    <phoneticPr fontId="1"/>
  </si>
  <si>
    <t>枚</t>
    <rPh sb="0" eb="1">
      <t>マイ</t>
    </rPh>
    <phoneticPr fontId="1"/>
  </si>
  <si>
    <t>合計：</t>
    <rPh sb="0" eb="2">
      <t>ゴウケイ</t>
    </rPh>
    <phoneticPr fontId="1"/>
  </si>
  <si>
    <t>マキナ</t>
    <phoneticPr fontId="1"/>
  </si>
  <si>
    <t>マキナ無</t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</si>
</sst>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Border="1">
      <alignment vertical="center"/>
    </xf>
    <xf numFmtId="0" fontId="0" fillId="0" borderId="19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0" xfId="0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27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0" fillId="0" borderId="3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2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56" fontId="0" fillId="0" borderId="32" xfId="0" applyNumberFormat="1" applyBorder="1" applyAlignment="1">
      <alignment horizontal="right" vertical="center"/>
    </xf>
    <xf numFmtId="0" fontId="0" fillId="3" borderId="32" xfId="0" applyFill="1" applyBorder="1">
      <alignment vertical="center"/>
    </xf>
    <xf numFmtId="0" fontId="0" fillId="0" borderId="28" xfId="0" applyBorder="1" applyAlignment="1">
      <alignment horizontal="right" vertical="center"/>
    </xf>
    <xf numFmtId="176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0" fontId="0" fillId="3" borderId="12" xfId="0" applyFill="1" applyBorder="1" applyProtection="1">
      <alignment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0" fillId="3" borderId="24" xfId="0" applyFill="1" applyBorder="1" applyProtection="1">
      <alignment vertical="center"/>
      <protection locked="0"/>
    </xf>
    <xf numFmtId="38" fontId="0" fillId="0" borderId="32" xfId="0" applyNumberFormat="1" applyBorder="1" applyProtection="1">
      <alignment vertical="center"/>
      <protection locked="0"/>
    </xf>
    <xf numFmtId="1" fontId="0" fillId="0" borderId="28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I7" sqref="I7:I28"/>
    </sheetView>
  </sheetViews>
  <sheetFormatPr defaultRowHeight="13.5" x14ac:dyDescent="0.15"/>
  <cols>
    <col min="2" max="2" width="15.375" bestFit="1" customWidth="1"/>
    <col min="3" max="3" width="7.625" customWidth="1"/>
    <col min="4" max="4" width="2.625" customWidth="1"/>
    <col min="5" max="5" width="7.625" customWidth="1"/>
    <col min="6" max="6" width="2.625" customWidth="1"/>
    <col min="7" max="7" width="7.625" customWidth="1"/>
    <col min="8" max="8" width="2.625" customWidth="1"/>
    <col min="9" max="9" width="7.625" customWidth="1"/>
    <col min="10" max="10" width="2.625" customWidth="1"/>
    <col min="11" max="11" width="8.625" customWidth="1"/>
    <col min="12" max="12" width="2.625" customWidth="1"/>
    <col min="14" max="14" width="8.125" bestFit="1" customWidth="1"/>
    <col min="15" max="15" width="8.25" bestFit="1" customWidth="1"/>
    <col min="16" max="16" width="3" bestFit="1" customWidth="1"/>
  </cols>
  <sheetData>
    <row r="1" spans="1:16" x14ac:dyDescent="0.15">
      <c r="C1" t="s">
        <v>0</v>
      </c>
    </row>
    <row r="2" spans="1:16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6" x14ac:dyDescent="0.15">
      <c r="A3" s="45"/>
      <c r="B3" s="43"/>
      <c r="C3" s="41" t="s">
        <v>36</v>
      </c>
      <c r="D3" s="41"/>
      <c r="E3" s="41"/>
      <c r="F3" s="41"/>
      <c r="G3" s="41" t="s">
        <v>41</v>
      </c>
      <c r="H3" s="41"/>
      <c r="I3" s="41"/>
      <c r="J3" s="42"/>
      <c r="K3" s="35" t="s">
        <v>43</v>
      </c>
      <c r="L3" s="36"/>
    </row>
    <row r="4" spans="1:16" ht="14.25" thickBot="1" x14ac:dyDescent="0.2">
      <c r="A4" s="46"/>
      <c r="B4" s="44"/>
      <c r="C4" s="39" t="s">
        <v>37</v>
      </c>
      <c r="D4" s="39"/>
      <c r="E4" s="39" t="s">
        <v>38</v>
      </c>
      <c r="F4" s="39"/>
      <c r="G4" s="39" t="s">
        <v>37</v>
      </c>
      <c r="H4" s="39"/>
      <c r="I4" s="39" t="s">
        <v>38</v>
      </c>
      <c r="J4" s="40"/>
      <c r="K4" s="37"/>
      <c r="L4" s="38"/>
      <c r="N4" s="33" t="s">
        <v>48</v>
      </c>
      <c r="O4" s="60">
        <f>SUM(O11:O16)</f>
        <v>0</v>
      </c>
      <c r="P4" s="34" t="s">
        <v>45</v>
      </c>
    </row>
    <row r="5" spans="1:16" ht="14.25" thickBot="1" x14ac:dyDescent="0.2">
      <c r="A5" s="4">
        <v>24</v>
      </c>
      <c r="B5" s="5" t="s">
        <v>2</v>
      </c>
      <c r="C5" s="22">
        <v>5</v>
      </c>
      <c r="D5" s="17" t="s">
        <v>39</v>
      </c>
      <c r="E5" s="56"/>
      <c r="F5" s="17" t="s">
        <v>40</v>
      </c>
      <c r="G5" s="22">
        <f>C5*2</f>
        <v>10</v>
      </c>
      <c r="H5" s="17" t="s">
        <v>42</v>
      </c>
      <c r="I5" s="56"/>
      <c r="J5" s="13" t="s">
        <v>40</v>
      </c>
      <c r="K5" s="31">
        <f>C5*E5+G5*I5</f>
        <v>0</v>
      </c>
      <c r="L5" s="32" t="s">
        <v>45</v>
      </c>
    </row>
    <row r="6" spans="1:16" x14ac:dyDescent="0.15">
      <c r="A6" s="35">
        <v>32</v>
      </c>
      <c r="B6" s="3" t="s">
        <v>1</v>
      </c>
      <c r="C6" s="23">
        <v>5</v>
      </c>
      <c r="D6" s="18" t="s">
        <v>39</v>
      </c>
      <c r="E6" s="57"/>
      <c r="F6" s="18" t="s">
        <v>40</v>
      </c>
      <c r="G6" s="26">
        <f t="shared" ref="G6:G29" si="0">C6*2</f>
        <v>10</v>
      </c>
      <c r="H6" s="18" t="s">
        <v>42</v>
      </c>
      <c r="I6" s="57"/>
      <c r="J6" s="14" t="s">
        <v>40</v>
      </c>
      <c r="K6" s="29">
        <f t="shared" ref="K6:K29" si="1">C6*E6+G6*I6</f>
        <v>0</v>
      </c>
      <c r="L6" s="30" t="s">
        <v>45</v>
      </c>
      <c r="N6" s="51" t="s">
        <v>27</v>
      </c>
      <c r="O6" s="52">
        <v>9500</v>
      </c>
      <c r="P6" s="34" t="s">
        <v>28</v>
      </c>
    </row>
    <row r="7" spans="1:16" ht="14.25" thickBot="1" x14ac:dyDescent="0.2">
      <c r="A7" s="48"/>
      <c r="B7" s="2" t="s">
        <v>3</v>
      </c>
      <c r="C7" s="24">
        <v>6</v>
      </c>
      <c r="D7" s="19" t="s">
        <v>39</v>
      </c>
      <c r="E7" s="58"/>
      <c r="F7" s="19" t="s">
        <v>40</v>
      </c>
      <c r="G7" s="27">
        <f t="shared" si="0"/>
        <v>12</v>
      </c>
      <c r="H7" s="19" t="s">
        <v>42</v>
      </c>
      <c r="I7" s="58"/>
      <c r="J7" s="15" t="s">
        <v>40</v>
      </c>
      <c r="K7" s="21">
        <f t="shared" si="1"/>
        <v>0</v>
      </c>
      <c r="L7" s="12" t="s">
        <v>45</v>
      </c>
      <c r="N7" s="53" t="s">
        <v>35</v>
      </c>
      <c r="O7" s="54">
        <f>(O11+O12+O13+O14+O15+O16)-O6</f>
        <v>-9500</v>
      </c>
      <c r="P7" s="55" t="s">
        <v>26</v>
      </c>
    </row>
    <row r="8" spans="1:16" x14ac:dyDescent="0.15">
      <c r="A8" s="35">
        <v>40</v>
      </c>
      <c r="B8" s="3" t="s">
        <v>4</v>
      </c>
      <c r="C8" s="23">
        <v>5</v>
      </c>
      <c r="D8" s="18" t="s">
        <v>39</v>
      </c>
      <c r="E8" s="57"/>
      <c r="F8" s="18" t="s">
        <v>40</v>
      </c>
      <c r="G8" s="26">
        <f t="shared" si="0"/>
        <v>10</v>
      </c>
      <c r="H8" s="18" t="s">
        <v>42</v>
      </c>
      <c r="I8" s="57"/>
      <c r="J8" s="14" t="s">
        <v>40</v>
      </c>
      <c r="K8" s="29">
        <f t="shared" si="1"/>
        <v>0</v>
      </c>
      <c r="L8" s="30" t="s">
        <v>45</v>
      </c>
      <c r="N8" s="53" t="s">
        <v>46</v>
      </c>
      <c r="O8" s="61">
        <f>O4/500</f>
        <v>0</v>
      </c>
      <c r="P8" s="55" t="s">
        <v>47</v>
      </c>
    </row>
    <row r="9" spans="1:16" x14ac:dyDescent="0.15">
      <c r="A9" s="47"/>
      <c r="B9" s="1" t="s">
        <v>5</v>
      </c>
      <c r="C9" s="25">
        <v>6</v>
      </c>
      <c r="D9" s="20" t="s">
        <v>39</v>
      </c>
      <c r="E9" s="59"/>
      <c r="F9" s="20" t="s">
        <v>40</v>
      </c>
      <c r="G9" s="28">
        <f t="shared" si="0"/>
        <v>12</v>
      </c>
      <c r="H9" s="20" t="s">
        <v>42</v>
      </c>
      <c r="I9" s="59"/>
      <c r="J9" s="16" t="s">
        <v>40</v>
      </c>
      <c r="K9" s="11">
        <f t="shared" si="1"/>
        <v>0</v>
      </c>
      <c r="L9" s="10" t="s">
        <v>45</v>
      </c>
      <c r="P9" s="6"/>
    </row>
    <row r="10" spans="1:16" x14ac:dyDescent="0.15">
      <c r="A10" s="47"/>
      <c r="B10" s="1" t="s">
        <v>6</v>
      </c>
      <c r="C10" s="25">
        <v>5</v>
      </c>
      <c r="D10" s="20" t="s">
        <v>39</v>
      </c>
      <c r="E10" s="59"/>
      <c r="F10" s="20" t="s">
        <v>40</v>
      </c>
      <c r="G10" s="28">
        <f t="shared" si="0"/>
        <v>10</v>
      </c>
      <c r="H10" s="20" t="s">
        <v>42</v>
      </c>
      <c r="I10" s="59"/>
      <c r="J10" s="16" t="s">
        <v>40</v>
      </c>
      <c r="K10" s="11">
        <f t="shared" si="1"/>
        <v>0</v>
      </c>
      <c r="L10" s="10" t="s">
        <v>45</v>
      </c>
      <c r="P10" s="6"/>
    </row>
    <row r="11" spans="1:16" x14ac:dyDescent="0.15">
      <c r="A11" s="47"/>
      <c r="B11" s="1" t="s">
        <v>7</v>
      </c>
      <c r="C11" s="25">
        <v>6</v>
      </c>
      <c r="D11" s="20" t="s">
        <v>39</v>
      </c>
      <c r="E11" s="59"/>
      <c r="F11" s="20" t="s">
        <v>40</v>
      </c>
      <c r="G11" s="28">
        <f t="shared" si="0"/>
        <v>12</v>
      </c>
      <c r="H11" s="20" t="s">
        <v>42</v>
      </c>
      <c r="I11" s="59"/>
      <c r="J11" s="16" t="s">
        <v>40</v>
      </c>
      <c r="K11" s="11">
        <f t="shared" si="1"/>
        <v>0</v>
      </c>
      <c r="L11" s="10" t="s">
        <v>45</v>
      </c>
      <c r="M11" s="49" t="s">
        <v>29</v>
      </c>
      <c r="N11" s="49"/>
      <c r="O11" s="8">
        <f>SUM(K5:K29)</f>
        <v>0</v>
      </c>
      <c r="P11" s="6" t="s">
        <v>44</v>
      </c>
    </row>
    <row r="12" spans="1:16" ht="14.25" thickBot="1" x14ac:dyDescent="0.2">
      <c r="A12" s="48"/>
      <c r="B12" s="2" t="s">
        <v>8</v>
      </c>
      <c r="C12" s="24">
        <v>10</v>
      </c>
      <c r="D12" s="19" t="s">
        <v>39</v>
      </c>
      <c r="E12" s="58"/>
      <c r="F12" s="19" t="s">
        <v>40</v>
      </c>
      <c r="G12" s="27">
        <f t="shared" si="0"/>
        <v>20</v>
      </c>
      <c r="H12" s="19" t="s">
        <v>42</v>
      </c>
      <c r="I12" s="58"/>
      <c r="J12" s="15" t="s">
        <v>40</v>
      </c>
      <c r="K12" s="21">
        <f t="shared" si="1"/>
        <v>0</v>
      </c>
      <c r="L12" s="12" t="s">
        <v>45</v>
      </c>
      <c r="M12" s="50" t="s">
        <v>30</v>
      </c>
      <c r="N12" s="50"/>
      <c r="O12" s="7"/>
      <c r="P12" s="6" t="s">
        <v>44</v>
      </c>
    </row>
    <row r="13" spans="1:16" x14ac:dyDescent="0.15">
      <c r="A13" s="35">
        <v>50</v>
      </c>
      <c r="B13" s="3" t="s">
        <v>9</v>
      </c>
      <c r="C13" s="23">
        <v>7</v>
      </c>
      <c r="D13" s="18" t="s">
        <v>39</v>
      </c>
      <c r="E13" s="57"/>
      <c r="F13" s="18" t="s">
        <v>40</v>
      </c>
      <c r="G13" s="26">
        <f t="shared" si="0"/>
        <v>14</v>
      </c>
      <c r="H13" s="18" t="s">
        <v>42</v>
      </c>
      <c r="I13" s="57"/>
      <c r="J13" s="14" t="s">
        <v>40</v>
      </c>
      <c r="K13" s="29">
        <f t="shared" si="1"/>
        <v>0</v>
      </c>
      <c r="L13" s="30" t="s">
        <v>45</v>
      </c>
      <c r="M13" s="50" t="s">
        <v>31</v>
      </c>
      <c r="N13" s="50"/>
      <c r="O13" s="7"/>
      <c r="P13" s="6" t="s">
        <v>44</v>
      </c>
    </row>
    <row r="14" spans="1:16" x14ac:dyDescent="0.15">
      <c r="A14" s="47"/>
      <c r="B14" s="1" t="s">
        <v>10</v>
      </c>
      <c r="C14" s="25">
        <v>8</v>
      </c>
      <c r="D14" s="20" t="s">
        <v>39</v>
      </c>
      <c r="E14" s="59"/>
      <c r="F14" s="20" t="s">
        <v>40</v>
      </c>
      <c r="G14" s="28">
        <f t="shared" si="0"/>
        <v>16</v>
      </c>
      <c r="H14" s="20" t="s">
        <v>42</v>
      </c>
      <c r="I14" s="59"/>
      <c r="J14" s="16" t="s">
        <v>40</v>
      </c>
      <c r="K14" s="11">
        <f t="shared" si="1"/>
        <v>0</v>
      </c>
      <c r="L14" s="10" t="s">
        <v>45</v>
      </c>
      <c r="M14" s="50" t="s">
        <v>32</v>
      </c>
      <c r="N14" s="50"/>
      <c r="O14" s="7"/>
      <c r="P14" s="6" t="s">
        <v>44</v>
      </c>
    </row>
    <row r="15" spans="1:16" x14ac:dyDescent="0.15">
      <c r="A15" s="47"/>
      <c r="B15" s="1" t="s">
        <v>11</v>
      </c>
      <c r="C15" s="25">
        <v>7</v>
      </c>
      <c r="D15" s="20" t="s">
        <v>39</v>
      </c>
      <c r="E15" s="59"/>
      <c r="F15" s="20" t="s">
        <v>40</v>
      </c>
      <c r="G15" s="28">
        <f t="shared" si="0"/>
        <v>14</v>
      </c>
      <c r="H15" s="20" t="s">
        <v>42</v>
      </c>
      <c r="I15" s="59"/>
      <c r="J15" s="16" t="s">
        <v>40</v>
      </c>
      <c r="K15" s="11">
        <f t="shared" si="1"/>
        <v>0</v>
      </c>
      <c r="L15" s="10" t="s">
        <v>45</v>
      </c>
      <c r="M15" s="50" t="s">
        <v>33</v>
      </c>
      <c r="N15" s="50"/>
      <c r="O15" s="7"/>
      <c r="P15" s="6" t="s">
        <v>44</v>
      </c>
    </row>
    <row r="16" spans="1:16" x14ac:dyDescent="0.15">
      <c r="A16" s="47"/>
      <c r="B16" s="1" t="s">
        <v>12</v>
      </c>
      <c r="C16" s="25">
        <v>8</v>
      </c>
      <c r="D16" s="20" t="s">
        <v>39</v>
      </c>
      <c r="E16" s="59"/>
      <c r="F16" s="20" t="s">
        <v>40</v>
      </c>
      <c r="G16" s="28">
        <f t="shared" si="0"/>
        <v>16</v>
      </c>
      <c r="H16" s="20" t="s">
        <v>42</v>
      </c>
      <c r="I16" s="59"/>
      <c r="J16" s="16" t="s">
        <v>40</v>
      </c>
      <c r="K16" s="11">
        <f t="shared" si="1"/>
        <v>0</v>
      </c>
      <c r="L16" s="10" t="s">
        <v>45</v>
      </c>
      <c r="M16" s="50" t="s">
        <v>34</v>
      </c>
      <c r="N16" s="50"/>
      <c r="O16" s="7"/>
      <c r="P16" s="6" t="s">
        <v>44</v>
      </c>
    </row>
    <row r="17" spans="1:16" ht="14.25" thickBot="1" x14ac:dyDescent="0.2">
      <c r="A17" s="48"/>
      <c r="B17" s="2" t="s">
        <v>13</v>
      </c>
      <c r="C17" s="24">
        <v>20</v>
      </c>
      <c r="D17" s="19" t="s">
        <v>39</v>
      </c>
      <c r="E17" s="58"/>
      <c r="F17" s="19" t="s">
        <v>40</v>
      </c>
      <c r="G17" s="27">
        <f t="shared" si="0"/>
        <v>40</v>
      </c>
      <c r="H17" s="19" t="s">
        <v>42</v>
      </c>
      <c r="I17" s="58"/>
      <c r="J17" s="15" t="s">
        <v>40</v>
      </c>
      <c r="K17" s="21">
        <f t="shared" si="1"/>
        <v>0</v>
      </c>
      <c r="L17" s="12" t="s">
        <v>45</v>
      </c>
      <c r="O17" s="7"/>
      <c r="P17" s="6"/>
    </row>
    <row r="18" spans="1:16" x14ac:dyDescent="0.15">
      <c r="A18" s="35">
        <v>60</v>
      </c>
      <c r="B18" s="3" t="s">
        <v>14</v>
      </c>
      <c r="C18" s="23">
        <v>9</v>
      </c>
      <c r="D18" s="18" t="s">
        <v>39</v>
      </c>
      <c r="E18" s="57"/>
      <c r="F18" s="18" t="s">
        <v>40</v>
      </c>
      <c r="G18" s="26">
        <f t="shared" si="0"/>
        <v>18</v>
      </c>
      <c r="H18" s="18" t="s">
        <v>42</v>
      </c>
      <c r="I18" s="57"/>
      <c r="J18" s="14" t="s">
        <v>40</v>
      </c>
      <c r="K18" s="29">
        <f t="shared" si="1"/>
        <v>0</v>
      </c>
      <c r="L18" s="30" t="s">
        <v>45</v>
      </c>
      <c r="O18" s="7"/>
      <c r="P18" s="6"/>
    </row>
    <row r="19" spans="1:16" x14ac:dyDescent="0.15">
      <c r="A19" s="47"/>
      <c r="B19" s="1" t="s">
        <v>15</v>
      </c>
      <c r="C19" s="25">
        <v>10</v>
      </c>
      <c r="D19" s="20" t="s">
        <v>39</v>
      </c>
      <c r="E19" s="59"/>
      <c r="F19" s="20" t="s">
        <v>40</v>
      </c>
      <c r="G19" s="28">
        <f t="shared" si="0"/>
        <v>20</v>
      </c>
      <c r="H19" s="20" t="s">
        <v>42</v>
      </c>
      <c r="I19" s="59"/>
      <c r="J19" s="16" t="s">
        <v>40</v>
      </c>
      <c r="K19" s="11">
        <f t="shared" si="1"/>
        <v>0</v>
      </c>
      <c r="L19" s="10" t="s">
        <v>45</v>
      </c>
      <c r="O19" s="7"/>
      <c r="P19" s="6"/>
    </row>
    <row r="20" spans="1:16" x14ac:dyDescent="0.15">
      <c r="A20" s="47"/>
      <c r="B20" s="1" t="s">
        <v>16</v>
      </c>
      <c r="C20" s="25">
        <v>9</v>
      </c>
      <c r="D20" s="20" t="s">
        <v>39</v>
      </c>
      <c r="E20" s="59"/>
      <c r="F20" s="20" t="s">
        <v>40</v>
      </c>
      <c r="G20" s="28">
        <f t="shared" si="0"/>
        <v>18</v>
      </c>
      <c r="H20" s="20" t="s">
        <v>42</v>
      </c>
      <c r="I20" s="59"/>
      <c r="J20" s="16" t="s">
        <v>40</v>
      </c>
      <c r="K20" s="11">
        <f t="shared" si="1"/>
        <v>0</v>
      </c>
      <c r="L20" s="10" t="s">
        <v>45</v>
      </c>
      <c r="O20" s="7"/>
      <c r="P20" s="6"/>
    </row>
    <row r="21" spans="1:16" x14ac:dyDescent="0.15">
      <c r="A21" s="47"/>
      <c r="B21" s="1" t="s">
        <v>17</v>
      </c>
      <c r="C21" s="25">
        <v>10</v>
      </c>
      <c r="D21" s="20" t="s">
        <v>39</v>
      </c>
      <c r="E21" s="59"/>
      <c r="F21" s="20" t="s">
        <v>40</v>
      </c>
      <c r="G21" s="28">
        <f t="shared" si="0"/>
        <v>20</v>
      </c>
      <c r="H21" s="20" t="s">
        <v>42</v>
      </c>
      <c r="I21" s="59"/>
      <c r="J21" s="16" t="s">
        <v>40</v>
      </c>
      <c r="K21" s="11">
        <f t="shared" si="1"/>
        <v>0</v>
      </c>
      <c r="L21" s="10" t="s">
        <v>45</v>
      </c>
      <c r="O21" s="7"/>
      <c r="P21" s="6"/>
    </row>
    <row r="22" spans="1:16" ht="14.25" thickBot="1" x14ac:dyDescent="0.2">
      <c r="A22" s="48"/>
      <c r="B22" s="2" t="s">
        <v>18</v>
      </c>
      <c r="C22" s="24">
        <v>30</v>
      </c>
      <c r="D22" s="19" t="s">
        <v>39</v>
      </c>
      <c r="E22" s="58"/>
      <c r="F22" s="19" t="s">
        <v>40</v>
      </c>
      <c r="G22" s="27">
        <f t="shared" si="0"/>
        <v>60</v>
      </c>
      <c r="H22" s="19" t="s">
        <v>42</v>
      </c>
      <c r="I22" s="58"/>
      <c r="J22" s="15" t="s">
        <v>40</v>
      </c>
      <c r="K22" s="21">
        <f t="shared" si="1"/>
        <v>0</v>
      </c>
      <c r="L22" s="12" t="s">
        <v>45</v>
      </c>
      <c r="O22" s="7"/>
      <c r="P22" s="6"/>
    </row>
    <row r="23" spans="1:16" x14ac:dyDescent="0.15">
      <c r="A23" s="35">
        <v>70</v>
      </c>
      <c r="B23" s="3" t="s">
        <v>19</v>
      </c>
      <c r="C23" s="23">
        <v>20</v>
      </c>
      <c r="D23" s="18" t="s">
        <v>39</v>
      </c>
      <c r="E23" s="57"/>
      <c r="F23" s="18" t="s">
        <v>40</v>
      </c>
      <c r="G23" s="26">
        <f t="shared" si="0"/>
        <v>40</v>
      </c>
      <c r="H23" s="18" t="s">
        <v>42</v>
      </c>
      <c r="I23" s="57"/>
      <c r="J23" s="14" t="s">
        <v>40</v>
      </c>
      <c r="K23" s="29">
        <f t="shared" si="1"/>
        <v>0</v>
      </c>
      <c r="L23" s="30" t="s">
        <v>45</v>
      </c>
      <c r="O23" s="7"/>
      <c r="P23" s="6"/>
    </row>
    <row r="24" spans="1:16" x14ac:dyDescent="0.15">
      <c r="A24" s="47"/>
      <c r="B24" s="1" t="s">
        <v>20</v>
      </c>
      <c r="C24" s="25">
        <v>20</v>
      </c>
      <c r="D24" s="20" t="s">
        <v>39</v>
      </c>
      <c r="E24" s="59"/>
      <c r="F24" s="20" t="s">
        <v>40</v>
      </c>
      <c r="G24" s="28">
        <f t="shared" si="0"/>
        <v>40</v>
      </c>
      <c r="H24" s="20" t="s">
        <v>42</v>
      </c>
      <c r="I24" s="59"/>
      <c r="J24" s="16" t="s">
        <v>40</v>
      </c>
      <c r="K24" s="11">
        <f t="shared" si="1"/>
        <v>0</v>
      </c>
      <c r="L24" s="10" t="s">
        <v>45</v>
      </c>
      <c r="O24" s="7"/>
      <c r="P24" s="6"/>
    </row>
    <row r="25" spans="1:16" x14ac:dyDescent="0.15">
      <c r="A25" s="47"/>
      <c r="B25" s="1" t="s">
        <v>21</v>
      </c>
      <c r="C25" s="25">
        <v>25</v>
      </c>
      <c r="D25" s="20" t="s">
        <v>39</v>
      </c>
      <c r="E25" s="59"/>
      <c r="F25" s="20" t="s">
        <v>40</v>
      </c>
      <c r="G25" s="28">
        <f t="shared" si="0"/>
        <v>50</v>
      </c>
      <c r="H25" s="20" t="s">
        <v>42</v>
      </c>
      <c r="I25" s="59"/>
      <c r="J25" s="16" t="s">
        <v>40</v>
      </c>
      <c r="K25" s="11">
        <f t="shared" si="1"/>
        <v>0</v>
      </c>
      <c r="L25" s="10" t="s">
        <v>45</v>
      </c>
      <c r="O25" s="7"/>
      <c r="P25" s="6"/>
    </row>
    <row r="26" spans="1:16" ht="14.25" thickBot="1" x14ac:dyDescent="0.2">
      <c r="A26" s="48"/>
      <c r="B26" s="2" t="s">
        <v>22</v>
      </c>
      <c r="C26" s="24">
        <v>40</v>
      </c>
      <c r="D26" s="19" t="s">
        <v>39</v>
      </c>
      <c r="E26" s="58"/>
      <c r="F26" s="19" t="s">
        <v>40</v>
      </c>
      <c r="G26" s="27">
        <f t="shared" si="0"/>
        <v>80</v>
      </c>
      <c r="H26" s="19" t="s">
        <v>42</v>
      </c>
      <c r="I26" s="58"/>
      <c r="J26" s="15" t="s">
        <v>40</v>
      </c>
      <c r="K26" s="21">
        <f t="shared" si="1"/>
        <v>0</v>
      </c>
      <c r="L26" s="12" t="s">
        <v>45</v>
      </c>
      <c r="O26" s="7"/>
      <c r="P26" s="6"/>
    </row>
    <row r="27" spans="1:16" x14ac:dyDescent="0.15">
      <c r="A27" s="35">
        <v>80</v>
      </c>
      <c r="B27" s="3" t="s">
        <v>23</v>
      </c>
      <c r="C27" s="23">
        <v>30</v>
      </c>
      <c r="D27" s="18" t="s">
        <v>39</v>
      </c>
      <c r="E27" s="57"/>
      <c r="F27" s="18" t="s">
        <v>40</v>
      </c>
      <c r="G27" s="26">
        <f t="shared" si="0"/>
        <v>60</v>
      </c>
      <c r="H27" s="18" t="s">
        <v>42</v>
      </c>
      <c r="I27" s="57"/>
      <c r="J27" s="14" t="s">
        <v>40</v>
      </c>
      <c r="K27" s="29">
        <f t="shared" si="1"/>
        <v>0</v>
      </c>
      <c r="L27" s="30" t="s">
        <v>45</v>
      </c>
      <c r="O27" s="7"/>
      <c r="P27" s="6"/>
    </row>
    <row r="28" spans="1:16" x14ac:dyDescent="0.15">
      <c r="A28" s="47"/>
      <c r="B28" s="1" t="s">
        <v>24</v>
      </c>
      <c r="C28" s="25">
        <v>40</v>
      </c>
      <c r="D28" s="20" t="s">
        <v>39</v>
      </c>
      <c r="E28" s="59"/>
      <c r="F28" s="20" t="s">
        <v>40</v>
      </c>
      <c r="G28" s="28">
        <f t="shared" si="0"/>
        <v>80</v>
      </c>
      <c r="H28" s="20" t="s">
        <v>42</v>
      </c>
      <c r="I28" s="59"/>
      <c r="J28" s="16" t="s">
        <v>40</v>
      </c>
      <c r="K28" s="11">
        <f t="shared" si="1"/>
        <v>0</v>
      </c>
      <c r="L28" s="10" t="s">
        <v>45</v>
      </c>
      <c r="O28" s="7"/>
      <c r="P28" s="6"/>
    </row>
    <row r="29" spans="1:16" ht="14.25" thickBot="1" x14ac:dyDescent="0.2">
      <c r="A29" s="48"/>
      <c r="B29" s="2" t="s">
        <v>25</v>
      </c>
      <c r="C29" s="24">
        <v>100</v>
      </c>
      <c r="D29" s="19" t="s">
        <v>39</v>
      </c>
      <c r="E29" s="58"/>
      <c r="F29" s="19" t="s">
        <v>40</v>
      </c>
      <c r="G29" s="27">
        <f t="shared" si="0"/>
        <v>200</v>
      </c>
      <c r="H29" s="19" t="s">
        <v>42</v>
      </c>
      <c r="I29" s="58"/>
      <c r="J29" s="15" t="s">
        <v>40</v>
      </c>
      <c r="K29" s="21">
        <f t="shared" si="1"/>
        <v>0</v>
      </c>
      <c r="L29" s="12" t="s">
        <v>45</v>
      </c>
      <c r="O29" s="7"/>
      <c r="P29" s="6"/>
    </row>
  </sheetData>
  <sheetProtection password="CE2A" sheet="1" objects="1" scenarios="1"/>
  <mergeCells count="21">
    <mergeCell ref="A27:A29"/>
    <mergeCell ref="M11:N11"/>
    <mergeCell ref="M12:N12"/>
    <mergeCell ref="M13:N13"/>
    <mergeCell ref="M14:N14"/>
    <mergeCell ref="M15:N15"/>
    <mergeCell ref="M16:N16"/>
    <mergeCell ref="A8:A12"/>
    <mergeCell ref="A13:A17"/>
    <mergeCell ref="A18:A22"/>
    <mergeCell ref="A3:A4"/>
    <mergeCell ref="C4:D4"/>
    <mergeCell ref="E4:F4"/>
    <mergeCell ref="G4:H4"/>
    <mergeCell ref="A23:A26"/>
    <mergeCell ref="A6:A7"/>
    <mergeCell ref="K3:L4"/>
    <mergeCell ref="I4:J4"/>
    <mergeCell ref="C3:F3"/>
    <mergeCell ref="G3:J3"/>
    <mergeCell ref="B3:B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I12" sqref="I12:I29"/>
    </sheetView>
  </sheetViews>
  <sheetFormatPr defaultRowHeight="13.5" x14ac:dyDescent="0.15"/>
  <cols>
    <col min="2" max="2" width="15.375" bestFit="1" customWidth="1"/>
    <col min="3" max="3" width="7.625" customWidth="1"/>
    <col min="4" max="4" width="2.625" customWidth="1"/>
    <col min="5" max="5" width="7.625" customWidth="1"/>
    <col min="6" max="6" width="2.625" customWidth="1"/>
    <col min="7" max="7" width="7.625" customWidth="1"/>
    <col min="8" max="8" width="2.625" customWidth="1"/>
    <col min="9" max="9" width="7.625" customWidth="1"/>
    <col min="10" max="10" width="2.625" customWidth="1"/>
    <col min="11" max="11" width="8.625" customWidth="1"/>
    <col min="12" max="12" width="2.625" customWidth="1"/>
    <col min="14" max="14" width="8.125" bestFit="1" customWidth="1"/>
    <col min="15" max="15" width="8.25" bestFit="1" customWidth="1"/>
    <col min="16" max="16" width="3" bestFit="1" customWidth="1"/>
  </cols>
  <sheetData>
    <row r="1" spans="1:16" x14ac:dyDescent="0.15">
      <c r="C1" t="s">
        <v>0</v>
      </c>
    </row>
    <row r="2" spans="1:16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6" x14ac:dyDescent="0.15">
      <c r="A3" s="45"/>
      <c r="B3" s="43"/>
      <c r="C3" s="41" t="s">
        <v>36</v>
      </c>
      <c r="D3" s="41"/>
      <c r="E3" s="41"/>
      <c r="F3" s="41"/>
      <c r="G3" s="41" t="s">
        <v>41</v>
      </c>
      <c r="H3" s="41"/>
      <c r="I3" s="41"/>
      <c r="J3" s="42"/>
      <c r="K3" s="35" t="s">
        <v>43</v>
      </c>
      <c r="L3" s="36"/>
    </row>
    <row r="4" spans="1:16" ht="14.25" thickBot="1" x14ac:dyDescent="0.2">
      <c r="A4" s="46"/>
      <c r="B4" s="44"/>
      <c r="C4" s="39" t="s">
        <v>37</v>
      </c>
      <c r="D4" s="39"/>
      <c r="E4" s="39" t="s">
        <v>38</v>
      </c>
      <c r="F4" s="39"/>
      <c r="G4" s="39" t="s">
        <v>37</v>
      </c>
      <c r="H4" s="39"/>
      <c r="I4" s="39" t="s">
        <v>38</v>
      </c>
      <c r="J4" s="40"/>
      <c r="K4" s="37"/>
      <c r="L4" s="38"/>
      <c r="N4" s="33" t="s">
        <v>48</v>
      </c>
      <c r="O4" s="60">
        <f>SUM(O11:O16)</f>
        <v>0</v>
      </c>
      <c r="P4" s="34" t="s">
        <v>45</v>
      </c>
    </row>
    <row r="5" spans="1:16" ht="14.25" thickBot="1" x14ac:dyDescent="0.2">
      <c r="A5" s="4">
        <v>24</v>
      </c>
      <c r="B5" s="5" t="s">
        <v>2</v>
      </c>
      <c r="C5" s="22">
        <v>5</v>
      </c>
      <c r="D5" s="17" t="s">
        <v>39</v>
      </c>
      <c r="E5" s="56"/>
      <c r="F5" s="17" t="s">
        <v>40</v>
      </c>
      <c r="G5" s="22">
        <f>C5*2</f>
        <v>10</v>
      </c>
      <c r="H5" s="17" t="s">
        <v>42</v>
      </c>
      <c r="I5" s="56"/>
      <c r="J5" s="13" t="s">
        <v>40</v>
      </c>
      <c r="K5" s="31">
        <f>C5*E5+G5*I5</f>
        <v>0</v>
      </c>
      <c r="L5" s="32" t="s">
        <v>45</v>
      </c>
    </row>
    <row r="6" spans="1:16" x14ac:dyDescent="0.15">
      <c r="A6" s="35">
        <v>32</v>
      </c>
      <c r="B6" s="3" t="s">
        <v>1</v>
      </c>
      <c r="C6" s="23">
        <v>5</v>
      </c>
      <c r="D6" s="18" t="s">
        <v>39</v>
      </c>
      <c r="E6" s="57"/>
      <c r="F6" s="18" t="s">
        <v>40</v>
      </c>
      <c r="G6" s="26">
        <f t="shared" ref="G6:G29" si="0">C6*2</f>
        <v>10</v>
      </c>
      <c r="H6" s="18" t="s">
        <v>42</v>
      </c>
      <c r="I6" s="57"/>
      <c r="J6" s="14" t="s">
        <v>40</v>
      </c>
      <c r="K6" s="29">
        <f t="shared" ref="K6:K29" si="1">C6*E6+G6*I6</f>
        <v>0</v>
      </c>
      <c r="L6" s="30" t="s">
        <v>45</v>
      </c>
      <c r="N6" s="51" t="s">
        <v>27</v>
      </c>
      <c r="O6" s="52">
        <v>9500</v>
      </c>
      <c r="P6" s="34" t="s">
        <v>26</v>
      </c>
    </row>
    <row r="7" spans="1:16" ht="14.25" thickBot="1" x14ac:dyDescent="0.2">
      <c r="A7" s="48"/>
      <c r="B7" s="2" t="s">
        <v>3</v>
      </c>
      <c r="C7" s="24">
        <v>6</v>
      </c>
      <c r="D7" s="19" t="s">
        <v>39</v>
      </c>
      <c r="E7" s="58"/>
      <c r="F7" s="19" t="s">
        <v>40</v>
      </c>
      <c r="G7" s="27">
        <f t="shared" si="0"/>
        <v>12</v>
      </c>
      <c r="H7" s="19" t="s">
        <v>42</v>
      </c>
      <c r="I7" s="58"/>
      <c r="J7" s="15" t="s">
        <v>40</v>
      </c>
      <c r="K7" s="21">
        <f t="shared" si="1"/>
        <v>0</v>
      </c>
      <c r="L7" s="12" t="s">
        <v>45</v>
      </c>
      <c r="N7" s="53" t="s">
        <v>35</v>
      </c>
      <c r="O7" s="54">
        <f>(O11+O12+O13+O14+O15+O16)-O6</f>
        <v>-9500</v>
      </c>
      <c r="P7" s="55" t="s">
        <v>26</v>
      </c>
    </row>
    <row r="8" spans="1:16" x14ac:dyDescent="0.15">
      <c r="A8" s="35">
        <v>40</v>
      </c>
      <c r="B8" s="3" t="s">
        <v>4</v>
      </c>
      <c r="C8" s="23">
        <v>5</v>
      </c>
      <c r="D8" s="18" t="s">
        <v>39</v>
      </c>
      <c r="E8" s="57"/>
      <c r="F8" s="18" t="s">
        <v>40</v>
      </c>
      <c r="G8" s="26">
        <f t="shared" si="0"/>
        <v>10</v>
      </c>
      <c r="H8" s="18" t="s">
        <v>42</v>
      </c>
      <c r="I8" s="57"/>
      <c r="J8" s="14" t="s">
        <v>40</v>
      </c>
      <c r="K8" s="29">
        <f t="shared" si="1"/>
        <v>0</v>
      </c>
      <c r="L8" s="30" t="s">
        <v>45</v>
      </c>
      <c r="N8" s="53" t="s">
        <v>46</v>
      </c>
      <c r="O8" s="61">
        <f>O4/500</f>
        <v>0</v>
      </c>
      <c r="P8" s="55" t="s">
        <v>47</v>
      </c>
    </row>
    <row r="9" spans="1:16" x14ac:dyDescent="0.15">
      <c r="A9" s="47"/>
      <c r="B9" s="1" t="s">
        <v>5</v>
      </c>
      <c r="C9" s="25">
        <v>6</v>
      </c>
      <c r="D9" s="20" t="s">
        <v>39</v>
      </c>
      <c r="E9" s="59"/>
      <c r="F9" s="20" t="s">
        <v>40</v>
      </c>
      <c r="G9" s="28">
        <f t="shared" si="0"/>
        <v>12</v>
      </c>
      <c r="H9" s="20" t="s">
        <v>42</v>
      </c>
      <c r="I9" s="59"/>
      <c r="J9" s="16" t="s">
        <v>40</v>
      </c>
      <c r="K9" s="11">
        <f t="shared" si="1"/>
        <v>0</v>
      </c>
      <c r="L9" s="10" t="s">
        <v>45</v>
      </c>
      <c r="P9" s="6"/>
    </row>
    <row r="10" spans="1:16" x14ac:dyDescent="0.15">
      <c r="A10" s="47"/>
      <c r="B10" s="1" t="s">
        <v>6</v>
      </c>
      <c r="C10" s="25">
        <v>5</v>
      </c>
      <c r="D10" s="20" t="s">
        <v>39</v>
      </c>
      <c r="E10" s="59"/>
      <c r="F10" s="20" t="s">
        <v>40</v>
      </c>
      <c r="G10" s="28">
        <f t="shared" si="0"/>
        <v>10</v>
      </c>
      <c r="H10" s="20" t="s">
        <v>42</v>
      </c>
      <c r="I10" s="59"/>
      <c r="J10" s="16" t="s">
        <v>40</v>
      </c>
      <c r="K10" s="11">
        <f t="shared" si="1"/>
        <v>0</v>
      </c>
      <c r="L10" s="10" t="s">
        <v>45</v>
      </c>
      <c r="P10" s="6"/>
    </row>
    <row r="11" spans="1:16" x14ac:dyDescent="0.15">
      <c r="A11" s="47"/>
      <c r="B11" s="1" t="s">
        <v>7</v>
      </c>
      <c r="C11" s="25">
        <v>6</v>
      </c>
      <c r="D11" s="20" t="s">
        <v>39</v>
      </c>
      <c r="E11" s="59"/>
      <c r="F11" s="20" t="s">
        <v>40</v>
      </c>
      <c r="G11" s="28">
        <f t="shared" si="0"/>
        <v>12</v>
      </c>
      <c r="H11" s="20" t="s">
        <v>42</v>
      </c>
      <c r="I11" s="59"/>
      <c r="J11" s="16" t="s">
        <v>40</v>
      </c>
      <c r="K11" s="11">
        <f t="shared" si="1"/>
        <v>0</v>
      </c>
      <c r="L11" s="10" t="s">
        <v>45</v>
      </c>
      <c r="M11" s="49" t="s">
        <v>29</v>
      </c>
      <c r="N11" s="49"/>
      <c r="O11" s="8">
        <f>'0718'!O11</f>
        <v>0</v>
      </c>
      <c r="P11" s="6" t="s">
        <v>44</v>
      </c>
    </row>
    <row r="12" spans="1:16" ht="14.25" thickBot="1" x14ac:dyDescent="0.2">
      <c r="A12" s="48"/>
      <c r="B12" s="2" t="s">
        <v>8</v>
      </c>
      <c r="C12" s="24">
        <v>10</v>
      </c>
      <c r="D12" s="19" t="s">
        <v>39</v>
      </c>
      <c r="E12" s="58"/>
      <c r="F12" s="19" t="s">
        <v>40</v>
      </c>
      <c r="G12" s="27">
        <f t="shared" si="0"/>
        <v>20</v>
      </c>
      <c r="H12" s="19" t="s">
        <v>42</v>
      </c>
      <c r="I12" s="58"/>
      <c r="J12" s="15" t="s">
        <v>40</v>
      </c>
      <c r="K12" s="21">
        <f t="shared" si="1"/>
        <v>0</v>
      </c>
      <c r="L12" s="12" t="s">
        <v>45</v>
      </c>
      <c r="M12" s="50" t="s">
        <v>30</v>
      </c>
      <c r="N12" s="50"/>
      <c r="O12" s="7">
        <f>SUM(K5:K29)</f>
        <v>0</v>
      </c>
      <c r="P12" s="6" t="s">
        <v>44</v>
      </c>
    </row>
    <row r="13" spans="1:16" x14ac:dyDescent="0.15">
      <c r="A13" s="35">
        <v>50</v>
      </c>
      <c r="B13" s="3" t="s">
        <v>9</v>
      </c>
      <c r="C13" s="23">
        <v>7</v>
      </c>
      <c r="D13" s="18" t="s">
        <v>39</v>
      </c>
      <c r="E13" s="57"/>
      <c r="F13" s="18" t="s">
        <v>40</v>
      </c>
      <c r="G13" s="26">
        <f t="shared" si="0"/>
        <v>14</v>
      </c>
      <c r="H13" s="18" t="s">
        <v>42</v>
      </c>
      <c r="I13" s="57"/>
      <c r="J13" s="14" t="s">
        <v>40</v>
      </c>
      <c r="K13" s="29">
        <f t="shared" si="1"/>
        <v>0</v>
      </c>
      <c r="L13" s="30" t="s">
        <v>45</v>
      </c>
      <c r="M13" s="50" t="s">
        <v>31</v>
      </c>
      <c r="N13" s="50"/>
      <c r="O13" s="7"/>
      <c r="P13" s="6" t="s">
        <v>44</v>
      </c>
    </row>
    <row r="14" spans="1:16" x14ac:dyDescent="0.15">
      <c r="A14" s="47"/>
      <c r="B14" s="1" t="s">
        <v>10</v>
      </c>
      <c r="C14" s="25">
        <v>8</v>
      </c>
      <c r="D14" s="20" t="s">
        <v>39</v>
      </c>
      <c r="E14" s="59"/>
      <c r="F14" s="20" t="s">
        <v>40</v>
      </c>
      <c r="G14" s="28">
        <f t="shared" si="0"/>
        <v>16</v>
      </c>
      <c r="H14" s="20" t="s">
        <v>42</v>
      </c>
      <c r="I14" s="59"/>
      <c r="J14" s="16" t="s">
        <v>40</v>
      </c>
      <c r="K14" s="11">
        <f t="shared" si="1"/>
        <v>0</v>
      </c>
      <c r="L14" s="10" t="s">
        <v>45</v>
      </c>
      <c r="M14" s="50" t="s">
        <v>32</v>
      </c>
      <c r="N14" s="50"/>
      <c r="O14" s="7"/>
      <c r="P14" s="6" t="s">
        <v>44</v>
      </c>
    </row>
    <row r="15" spans="1:16" x14ac:dyDescent="0.15">
      <c r="A15" s="47"/>
      <c r="B15" s="1" t="s">
        <v>11</v>
      </c>
      <c r="C15" s="25">
        <v>7</v>
      </c>
      <c r="D15" s="20" t="s">
        <v>39</v>
      </c>
      <c r="E15" s="59"/>
      <c r="F15" s="20" t="s">
        <v>40</v>
      </c>
      <c r="G15" s="28">
        <f t="shared" si="0"/>
        <v>14</v>
      </c>
      <c r="H15" s="20" t="s">
        <v>42</v>
      </c>
      <c r="I15" s="59"/>
      <c r="J15" s="16" t="s">
        <v>40</v>
      </c>
      <c r="K15" s="11">
        <f t="shared" si="1"/>
        <v>0</v>
      </c>
      <c r="L15" s="10" t="s">
        <v>45</v>
      </c>
      <c r="M15" s="50" t="s">
        <v>33</v>
      </c>
      <c r="N15" s="50"/>
      <c r="O15" s="7"/>
      <c r="P15" s="6" t="s">
        <v>44</v>
      </c>
    </row>
    <row r="16" spans="1:16" x14ac:dyDescent="0.15">
      <c r="A16" s="47"/>
      <c r="B16" s="1" t="s">
        <v>12</v>
      </c>
      <c r="C16" s="25">
        <v>8</v>
      </c>
      <c r="D16" s="20" t="s">
        <v>39</v>
      </c>
      <c r="E16" s="59"/>
      <c r="F16" s="20" t="s">
        <v>40</v>
      </c>
      <c r="G16" s="28">
        <f t="shared" si="0"/>
        <v>16</v>
      </c>
      <c r="H16" s="20" t="s">
        <v>42</v>
      </c>
      <c r="I16" s="59"/>
      <c r="J16" s="16" t="s">
        <v>40</v>
      </c>
      <c r="K16" s="11">
        <f t="shared" si="1"/>
        <v>0</v>
      </c>
      <c r="L16" s="10" t="s">
        <v>45</v>
      </c>
      <c r="M16" s="50" t="s">
        <v>34</v>
      </c>
      <c r="N16" s="50"/>
      <c r="O16" s="7"/>
      <c r="P16" s="6" t="s">
        <v>44</v>
      </c>
    </row>
    <row r="17" spans="1:16" ht="14.25" thickBot="1" x14ac:dyDescent="0.2">
      <c r="A17" s="48"/>
      <c r="B17" s="2" t="s">
        <v>13</v>
      </c>
      <c r="C17" s="24">
        <v>20</v>
      </c>
      <c r="D17" s="19" t="s">
        <v>39</v>
      </c>
      <c r="E17" s="58"/>
      <c r="F17" s="19" t="s">
        <v>40</v>
      </c>
      <c r="G17" s="27">
        <f t="shared" si="0"/>
        <v>40</v>
      </c>
      <c r="H17" s="19" t="s">
        <v>42</v>
      </c>
      <c r="I17" s="58"/>
      <c r="J17" s="15" t="s">
        <v>40</v>
      </c>
      <c r="K17" s="21">
        <f t="shared" si="1"/>
        <v>0</v>
      </c>
      <c r="L17" s="12" t="s">
        <v>45</v>
      </c>
      <c r="O17" s="7"/>
      <c r="P17" s="6"/>
    </row>
    <row r="18" spans="1:16" x14ac:dyDescent="0.15">
      <c r="A18" s="35">
        <v>60</v>
      </c>
      <c r="B18" s="3" t="s">
        <v>14</v>
      </c>
      <c r="C18" s="23">
        <v>9</v>
      </c>
      <c r="D18" s="18" t="s">
        <v>39</v>
      </c>
      <c r="E18" s="57"/>
      <c r="F18" s="18" t="s">
        <v>40</v>
      </c>
      <c r="G18" s="26">
        <f t="shared" si="0"/>
        <v>18</v>
      </c>
      <c r="H18" s="18" t="s">
        <v>42</v>
      </c>
      <c r="I18" s="57"/>
      <c r="J18" s="14" t="s">
        <v>40</v>
      </c>
      <c r="K18" s="29">
        <f t="shared" si="1"/>
        <v>0</v>
      </c>
      <c r="L18" s="30" t="s">
        <v>45</v>
      </c>
      <c r="O18" s="7"/>
      <c r="P18" s="6"/>
    </row>
    <row r="19" spans="1:16" x14ac:dyDescent="0.15">
      <c r="A19" s="47"/>
      <c r="B19" s="1" t="s">
        <v>15</v>
      </c>
      <c r="C19" s="25">
        <v>10</v>
      </c>
      <c r="D19" s="20" t="s">
        <v>39</v>
      </c>
      <c r="E19" s="59"/>
      <c r="F19" s="20" t="s">
        <v>40</v>
      </c>
      <c r="G19" s="28">
        <f t="shared" si="0"/>
        <v>20</v>
      </c>
      <c r="H19" s="20" t="s">
        <v>42</v>
      </c>
      <c r="I19" s="59"/>
      <c r="J19" s="16" t="s">
        <v>40</v>
      </c>
      <c r="K19" s="11">
        <f t="shared" si="1"/>
        <v>0</v>
      </c>
      <c r="L19" s="10" t="s">
        <v>45</v>
      </c>
      <c r="O19" s="7"/>
      <c r="P19" s="6"/>
    </row>
    <row r="20" spans="1:16" x14ac:dyDescent="0.15">
      <c r="A20" s="47"/>
      <c r="B20" s="1" t="s">
        <v>16</v>
      </c>
      <c r="C20" s="25">
        <v>9</v>
      </c>
      <c r="D20" s="20" t="s">
        <v>39</v>
      </c>
      <c r="E20" s="59"/>
      <c r="F20" s="20" t="s">
        <v>40</v>
      </c>
      <c r="G20" s="28">
        <f t="shared" si="0"/>
        <v>18</v>
      </c>
      <c r="H20" s="20" t="s">
        <v>42</v>
      </c>
      <c r="I20" s="59"/>
      <c r="J20" s="16" t="s">
        <v>40</v>
      </c>
      <c r="K20" s="11">
        <f t="shared" si="1"/>
        <v>0</v>
      </c>
      <c r="L20" s="10" t="s">
        <v>45</v>
      </c>
      <c r="O20" s="7"/>
      <c r="P20" s="6"/>
    </row>
    <row r="21" spans="1:16" x14ac:dyDescent="0.15">
      <c r="A21" s="47"/>
      <c r="B21" s="1" t="s">
        <v>17</v>
      </c>
      <c r="C21" s="25">
        <v>10</v>
      </c>
      <c r="D21" s="20" t="s">
        <v>39</v>
      </c>
      <c r="E21" s="59"/>
      <c r="F21" s="20" t="s">
        <v>40</v>
      </c>
      <c r="G21" s="28">
        <f t="shared" si="0"/>
        <v>20</v>
      </c>
      <c r="H21" s="20" t="s">
        <v>42</v>
      </c>
      <c r="I21" s="59"/>
      <c r="J21" s="16" t="s">
        <v>40</v>
      </c>
      <c r="K21" s="11">
        <f t="shared" si="1"/>
        <v>0</v>
      </c>
      <c r="L21" s="10" t="s">
        <v>45</v>
      </c>
      <c r="O21" s="7"/>
      <c r="P21" s="6"/>
    </row>
    <row r="22" spans="1:16" ht="14.25" thickBot="1" x14ac:dyDescent="0.2">
      <c r="A22" s="48"/>
      <c r="B22" s="2" t="s">
        <v>18</v>
      </c>
      <c r="C22" s="24">
        <v>30</v>
      </c>
      <c r="D22" s="19" t="s">
        <v>39</v>
      </c>
      <c r="E22" s="58"/>
      <c r="F22" s="19" t="s">
        <v>40</v>
      </c>
      <c r="G22" s="27">
        <f t="shared" si="0"/>
        <v>60</v>
      </c>
      <c r="H22" s="19" t="s">
        <v>42</v>
      </c>
      <c r="I22" s="58"/>
      <c r="J22" s="15" t="s">
        <v>40</v>
      </c>
      <c r="K22" s="21">
        <f t="shared" si="1"/>
        <v>0</v>
      </c>
      <c r="L22" s="12" t="s">
        <v>45</v>
      </c>
      <c r="O22" s="7"/>
      <c r="P22" s="6"/>
    </row>
    <row r="23" spans="1:16" x14ac:dyDescent="0.15">
      <c r="A23" s="35">
        <v>70</v>
      </c>
      <c r="B23" s="3" t="s">
        <v>19</v>
      </c>
      <c r="C23" s="23">
        <v>20</v>
      </c>
      <c r="D23" s="18" t="s">
        <v>39</v>
      </c>
      <c r="E23" s="57"/>
      <c r="F23" s="18" t="s">
        <v>40</v>
      </c>
      <c r="G23" s="26">
        <f t="shared" si="0"/>
        <v>40</v>
      </c>
      <c r="H23" s="18" t="s">
        <v>42</v>
      </c>
      <c r="I23" s="57"/>
      <c r="J23" s="14" t="s">
        <v>40</v>
      </c>
      <c r="K23" s="29">
        <f t="shared" si="1"/>
        <v>0</v>
      </c>
      <c r="L23" s="30" t="s">
        <v>45</v>
      </c>
      <c r="O23" s="7"/>
      <c r="P23" s="6"/>
    </row>
    <row r="24" spans="1:16" x14ac:dyDescent="0.15">
      <c r="A24" s="47"/>
      <c r="B24" s="1" t="s">
        <v>20</v>
      </c>
      <c r="C24" s="25">
        <v>20</v>
      </c>
      <c r="D24" s="20" t="s">
        <v>39</v>
      </c>
      <c r="E24" s="59"/>
      <c r="F24" s="20" t="s">
        <v>40</v>
      </c>
      <c r="G24" s="28">
        <f t="shared" si="0"/>
        <v>40</v>
      </c>
      <c r="H24" s="20" t="s">
        <v>42</v>
      </c>
      <c r="I24" s="59"/>
      <c r="J24" s="16" t="s">
        <v>40</v>
      </c>
      <c r="K24" s="11">
        <f t="shared" si="1"/>
        <v>0</v>
      </c>
      <c r="L24" s="10" t="s">
        <v>45</v>
      </c>
      <c r="O24" s="7"/>
      <c r="P24" s="6"/>
    </row>
    <row r="25" spans="1:16" x14ac:dyDescent="0.15">
      <c r="A25" s="47"/>
      <c r="B25" s="1" t="s">
        <v>21</v>
      </c>
      <c r="C25" s="25">
        <v>25</v>
      </c>
      <c r="D25" s="20" t="s">
        <v>39</v>
      </c>
      <c r="E25" s="59"/>
      <c r="F25" s="20" t="s">
        <v>40</v>
      </c>
      <c r="G25" s="28">
        <f t="shared" si="0"/>
        <v>50</v>
      </c>
      <c r="H25" s="20" t="s">
        <v>42</v>
      </c>
      <c r="I25" s="59"/>
      <c r="J25" s="16" t="s">
        <v>40</v>
      </c>
      <c r="K25" s="11">
        <f t="shared" si="1"/>
        <v>0</v>
      </c>
      <c r="L25" s="10" t="s">
        <v>45</v>
      </c>
      <c r="O25" s="7"/>
      <c r="P25" s="6"/>
    </row>
    <row r="26" spans="1:16" ht="14.25" thickBot="1" x14ac:dyDescent="0.2">
      <c r="A26" s="48"/>
      <c r="B26" s="2" t="s">
        <v>22</v>
      </c>
      <c r="C26" s="24">
        <v>40</v>
      </c>
      <c r="D26" s="19" t="s">
        <v>39</v>
      </c>
      <c r="E26" s="58"/>
      <c r="F26" s="19" t="s">
        <v>40</v>
      </c>
      <c r="G26" s="27">
        <f t="shared" si="0"/>
        <v>80</v>
      </c>
      <c r="H26" s="19" t="s">
        <v>42</v>
      </c>
      <c r="I26" s="58"/>
      <c r="J26" s="15" t="s">
        <v>40</v>
      </c>
      <c r="K26" s="21">
        <f t="shared" si="1"/>
        <v>0</v>
      </c>
      <c r="L26" s="12" t="s">
        <v>45</v>
      </c>
      <c r="O26" s="7"/>
      <c r="P26" s="6"/>
    </row>
    <row r="27" spans="1:16" x14ac:dyDescent="0.15">
      <c r="A27" s="35">
        <v>80</v>
      </c>
      <c r="B27" s="3" t="s">
        <v>23</v>
      </c>
      <c r="C27" s="23">
        <v>30</v>
      </c>
      <c r="D27" s="18" t="s">
        <v>39</v>
      </c>
      <c r="E27" s="57"/>
      <c r="F27" s="18" t="s">
        <v>40</v>
      </c>
      <c r="G27" s="26">
        <f t="shared" si="0"/>
        <v>60</v>
      </c>
      <c r="H27" s="18" t="s">
        <v>42</v>
      </c>
      <c r="I27" s="57"/>
      <c r="J27" s="14" t="s">
        <v>40</v>
      </c>
      <c r="K27" s="29">
        <f t="shared" si="1"/>
        <v>0</v>
      </c>
      <c r="L27" s="30" t="s">
        <v>45</v>
      </c>
      <c r="O27" s="7"/>
      <c r="P27" s="6"/>
    </row>
    <row r="28" spans="1:16" x14ac:dyDescent="0.15">
      <c r="A28" s="47"/>
      <c r="B28" s="1" t="s">
        <v>24</v>
      </c>
      <c r="C28" s="25">
        <v>40</v>
      </c>
      <c r="D28" s="20" t="s">
        <v>39</v>
      </c>
      <c r="E28" s="59"/>
      <c r="F28" s="20" t="s">
        <v>40</v>
      </c>
      <c r="G28" s="28">
        <f t="shared" si="0"/>
        <v>80</v>
      </c>
      <c r="H28" s="20" t="s">
        <v>42</v>
      </c>
      <c r="I28" s="59"/>
      <c r="J28" s="16" t="s">
        <v>40</v>
      </c>
      <c r="K28" s="11">
        <f t="shared" si="1"/>
        <v>0</v>
      </c>
      <c r="L28" s="10" t="s">
        <v>45</v>
      </c>
      <c r="O28" s="7"/>
      <c r="P28" s="6"/>
    </row>
    <row r="29" spans="1:16" ht="14.25" thickBot="1" x14ac:dyDescent="0.2">
      <c r="A29" s="48"/>
      <c r="B29" s="2" t="s">
        <v>25</v>
      </c>
      <c r="C29" s="24">
        <v>100</v>
      </c>
      <c r="D29" s="19" t="s">
        <v>39</v>
      </c>
      <c r="E29" s="58"/>
      <c r="F29" s="19" t="s">
        <v>40</v>
      </c>
      <c r="G29" s="27">
        <f t="shared" si="0"/>
        <v>200</v>
      </c>
      <c r="H29" s="19" t="s">
        <v>42</v>
      </c>
      <c r="I29" s="58"/>
      <c r="J29" s="15" t="s">
        <v>40</v>
      </c>
      <c r="K29" s="21">
        <f t="shared" si="1"/>
        <v>0</v>
      </c>
      <c r="L29" s="12" t="s">
        <v>45</v>
      </c>
      <c r="O29" s="7"/>
      <c r="P29" s="6"/>
    </row>
  </sheetData>
  <sheetProtection password="CE2A" sheet="1" objects="1" scenarios="1"/>
  <mergeCells count="21">
    <mergeCell ref="A3:A4"/>
    <mergeCell ref="B3:B4"/>
    <mergeCell ref="C3:F3"/>
    <mergeCell ref="G3:J3"/>
    <mergeCell ref="K3:L4"/>
    <mergeCell ref="C4:D4"/>
    <mergeCell ref="E4:F4"/>
    <mergeCell ref="G4:H4"/>
    <mergeCell ref="I4:J4"/>
    <mergeCell ref="M11:N11"/>
    <mergeCell ref="M12:N12"/>
    <mergeCell ref="A13:A17"/>
    <mergeCell ref="M13:N13"/>
    <mergeCell ref="M14:N14"/>
    <mergeCell ref="M15:N15"/>
    <mergeCell ref="M16:N16"/>
    <mergeCell ref="A18:A22"/>
    <mergeCell ref="A23:A26"/>
    <mergeCell ref="A27:A29"/>
    <mergeCell ref="A6:A7"/>
    <mergeCell ref="A8:A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K16" sqref="K16"/>
    </sheetView>
  </sheetViews>
  <sheetFormatPr defaultRowHeight="13.5" x14ac:dyDescent="0.15"/>
  <cols>
    <col min="2" max="2" width="15.375" bestFit="1" customWidth="1"/>
    <col min="3" max="3" width="7.625" customWidth="1"/>
    <col min="4" max="4" width="2.625" customWidth="1"/>
    <col min="5" max="5" width="7.625" customWidth="1"/>
    <col min="6" max="6" width="2.625" customWidth="1"/>
    <col min="7" max="7" width="7.625" customWidth="1"/>
    <col min="8" max="8" width="2.625" customWidth="1"/>
    <col min="9" max="9" width="7.625" customWidth="1"/>
    <col min="10" max="10" width="2.625" customWidth="1"/>
    <col min="11" max="11" width="8.625" customWidth="1"/>
    <col min="12" max="12" width="2.625" customWidth="1"/>
    <col min="14" max="14" width="8.125" bestFit="1" customWidth="1"/>
    <col min="15" max="15" width="8.25" bestFit="1" customWidth="1"/>
    <col min="16" max="16" width="3" bestFit="1" customWidth="1"/>
  </cols>
  <sheetData>
    <row r="1" spans="1:16" x14ac:dyDescent="0.15">
      <c r="C1" t="s">
        <v>0</v>
      </c>
    </row>
    <row r="2" spans="1:16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6" x14ac:dyDescent="0.15">
      <c r="A3" s="45"/>
      <c r="B3" s="43"/>
      <c r="C3" s="41" t="s">
        <v>36</v>
      </c>
      <c r="D3" s="41"/>
      <c r="E3" s="41"/>
      <c r="F3" s="41"/>
      <c r="G3" s="41" t="s">
        <v>41</v>
      </c>
      <c r="H3" s="41"/>
      <c r="I3" s="41"/>
      <c r="J3" s="42"/>
      <c r="K3" s="35" t="s">
        <v>43</v>
      </c>
      <c r="L3" s="36"/>
    </row>
    <row r="4" spans="1:16" ht="14.25" thickBot="1" x14ac:dyDescent="0.2">
      <c r="A4" s="46"/>
      <c r="B4" s="44"/>
      <c r="C4" s="39" t="s">
        <v>37</v>
      </c>
      <c r="D4" s="39"/>
      <c r="E4" s="39" t="s">
        <v>38</v>
      </c>
      <c r="F4" s="39"/>
      <c r="G4" s="39" t="s">
        <v>37</v>
      </c>
      <c r="H4" s="39"/>
      <c r="I4" s="39" t="s">
        <v>38</v>
      </c>
      <c r="J4" s="40"/>
      <c r="K4" s="37"/>
      <c r="L4" s="38"/>
      <c r="N4" s="33" t="s">
        <v>48</v>
      </c>
      <c r="O4" s="60">
        <f>SUM(O11:O16)</f>
        <v>0</v>
      </c>
      <c r="P4" s="34" t="s">
        <v>45</v>
      </c>
    </row>
    <row r="5" spans="1:16" ht="14.25" thickBot="1" x14ac:dyDescent="0.2">
      <c r="A5" s="4">
        <v>24</v>
      </c>
      <c r="B5" s="5" t="s">
        <v>2</v>
      </c>
      <c r="C5" s="22">
        <v>5</v>
      </c>
      <c r="D5" s="17" t="s">
        <v>39</v>
      </c>
      <c r="E5" s="56"/>
      <c r="F5" s="17" t="s">
        <v>40</v>
      </c>
      <c r="G5" s="22">
        <f>C5*2</f>
        <v>10</v>
      </c>
      <c r="H5" s="17" t="s">
        <v>42</v>
      </c>
      <c r="I5" s="56"/>
      <c r="J5" s="13" t="s">
        <v>40</v>
      </c>
      <c r="K5" s="31">
        <f>C5*E5+G5*I5</f>
        <v>0</v>
      </c>
      <c r="L5" s="32" t="s">
        <v>45</v>
      </c>
    </row>
    <row r="6" spans="1:16" x14ac:dyDescent="0.15">
      <c r="A6" s="35">
        <v>32</v>
      </c>
      <c r="B6" s="3" t="s">
        <v>1</v>
      </c>
      <c r="C6" s="23">
        <v>5</v>
      </c>
      <c r="D6" s="18" t="s">
        <v>39</v>
      </c>
      <c r="E6" s="57"/>
      <c r="F6" s="18" t="s">
        <v>40</v>
      </c>
      <c r="G6" s="26">
        <f t="shared" ref="G6:G29" si="0">C6*2</f>
        <v>10</v>
      </c>
      <c r="H6" s="18" t="s">
        <v>42</v>
      </c>
      <c r="I6" s="57"/>
      <c r="J6" s="14" t="s">
        <v>40</v>
      </c>
      <c r="K6" s="29">
        <f t="shared" ref="K6:K29" si="1">C6*E6+G6*I6</f>
        <v>0</v>
      </c>
      <c r="L6" s="30" t="s">
        <v>45</v>
      </c>
      <c r="N6" s="51" t="s">
        <v>27</v>
      </c>
      <c r="O6" s="52">
        <v>9500</v>
      </c>
      <c r="P6" s="34" t="s">
        <v>26</v>
      </c>
    </row>
    <row r="7" spans="1:16" ht="14.25" thickBot="1" x14ac:dyDescent="0.2">
      <c r="A7" s="48"/>
      <c r="B7" s="2" t="s">
        <v>3</v>
      </c>
      <c r="C7" s="24">
        <v>6</v>
      </c>
      <c r="D7" s="19" t="s">
        <v>39</v>
      </c>
      <c r="E7" s="58"/>
      <c r="F7" s="19" t="s">
        <v>40</v>
      </c>
      <c r="G7" s="27">
        <f t="shared" si="0"/>
        <v>12</v>
      </c>
      <c r="H7" s="19" t="s">
        <v>42</v>
      </c>
      <c r="I7" s="58"/>
      <c r="J7" s="15" t="s">
        <v>40</v>
      </c>
      <c r="K7" s="21">
        <f t="shared" si="1"/>
        <v>0</v>
      </c>
      <c r="L7" s="12" t="s">
        <v>45</v>
      </c>
      <c r="N7" s="53" t="s">
        <v>35</v>
      </c>
      <c r="O7" s="54">
        <f>(O11+O12+O13+O14+O15+O16)-O6</f>
        <v>-9500</v>
      </c>
      <c r="P7" s="55" t="s">
        <v>26</v>
      </c>
    </row>
    <row r="8" spans="1:16" x14ac:dyDescent="0.15">
      <c r="A8" s="35">
        <v>40</v>
      </c>
      <c r="B8" s="3" t="s">
        <v>4</v>
      </c>
      <c r="C8" s="23">
        <v>5</v>
      </c>
      <c r="D8" s="18" t="s">
        <v>39</v>
      </c>
      <c r="E8" s="57"/>
      <c r="F8" s="18" t="s">
        <v>40</v>
      </c>
      <c r="G8" s="26">
        <f t="shared" si="0"/>
        <v>10</v>
      </c>
      <c r="H8" s="18" t="s">
        <v>42</v>
      </c>
      <c r="I8" s="57"/>
      <c r="J8" s="14" t="s">
        <v>40</v>
      </c>
      <c r="K8" s="29">
        <f t="shared" si="1"/>
        <v>0</v>
      </c>
      <c r="L8" s="30" t="s">
        <v>45</v>
      </c>
      <c r="N8" s="53" t="s">
        <v>46</v>
      </c>
      <c r="O8" s="61">
        <f>O4/500</f>
        <v>0</v>
      </c>
      <c r="P8" s="55" t="s">
        <v>47</v>
      </c>
    </row>
    <row r="9" spans="1:16" x14ac:dyDescent="0.15">
      <c r="A9" s="47"/>
      <c r="B9" s="1" t="s">
        <v>5</v>
      </c>
      <c r="C9" s="25">
        <v>6</v>
      </c>
      <c r="D9" s="20" t="s">
        <v>39</v>
      </c>
      <c r="E9" s="59"/>
      <c r="F9" s="20" t="s">
        <v>40</v>
      </c>
      <c r="G9" s="28">
        <f t="shared" si="0"/>
        <v>12</v>
      </c>
      <c r="H9" s="20" t="s">
        <v>42</v>
      </c>
      <c r="I9" s="59"/>
      <c r="J9" s="16" t="s">
        <v>40</v>
      </c>
      <c r="K9" s="11">
        <f t="shared" si="1"/>
        <v>0</v>
      </c>
      <c r="L9" s="10" t="s">
        <v>45</v>
      </c>
      <c r="P9" s="6"/>
    </row>
    <row r="10" spans="1:16" x14ac:dyDescent="0.15">
      <c r="A10" s="47"/>
      <c r="B10" s="1" t="s">
        <v>6</v>
      </c>
      <c r="C10" s="25">
        <v>5</v>
      </c>
      <c r="D10" s="20" t="s">
        <v>39</v>
      </c>
      <c r="E10" s="59"/>
      <c r="F10" s="20" t="s">
        <v>40</v>
      </c>
      <c r="G10" s="28">
        <f t="shared" si="0"/>
        <v>10</v>
      </c>
      <c r="H10" s="20" t="s">
        <v>42</v>
      </c>
      <c r="I10" s="59"/>
      <c r="J10" s="16" t="s">
        <v>40</v>
      </c>
      <c r="K10" s="11">
        <f t="shared" si="1"/>
        <v>0</v>
      </c>
      <c r="L10" s="10" t="s">
        <v>45</v>
      </c>
      <c r="P10" s="6"/>
    </row>
    <row r="11" spans="1:16" x14ac:dyDescent="0.15">
      <c r="A11" s="47"/>
      <c r="B11" s="1" t="s">
        <v>7</v>
      </c>
      <c r="C11" s="25">
        <v>6</v>
      </c>
      <c r="D11" s="20" t="s">
        <v>39</v>
      </c>
      <c r="E11" s="59"/>
      <c r="F11" s="20" t="s">
        <v>40</v>
      </c>
      <c r="G11" s="28">
        <f t="shared" si="0"/>
        <v>12</v>
      </c>
      <c r="H11" s="20" t="s">
        <v>42</v>
      </c>
      <c r="I11" s="59"/>
      <c r="J11" s="16" t="s">
        <v>40</v>
      </c>
      <c r="K11" s="11">
        <f t="shared" si="1"/>
        <v>0</v>
      </c>
      <c r="L11" s="10" t="s">
        <v>45</v>
      </c>
      <c r="M11" s="49" t="s">
        <v>29</v>
      </c>
      <c r="N11" s="49"/>
      <c r="O11" s="8">
        <f>'0718'!O11</f>
        <v>0</v>
      </c>
      <c r="P11" s="6" t="s">
        <v>44</v>
      </c>
    </row>
    <row r="12" spans="1:16" ht="14.25" thickBot="1" x14ac:dyDescent="0.2">
      <c r="A12" s="48"/>
      <c r="B12" s="2" t="s">
        <v>8</v>
      </c>
      <c r="C12" s="24">
        <v>10</v>
      </c>
      <c r="D12" s="19" t="s">
        <v>39</v>
      </c>
      <c r="E12" s="58"/>
      <c r="F12" s="19" t="s">
        <v>40</v>
      </c>
      <c r="G12" s="27">
        <f t="shared" si="0"/>
        <v>20</v>
      </c>
      <c r="H12" s="19" t="s">
        <v>42</v>
      </c>
      <c r="I12" s="58"/>
      <c r="J12" s="15" t="s">
        <v>40</v>
      </c>
      <c r="K12" s="21">
        <f t="shared" si="1"/>
        <v>0</v>
      </c>
      <c r="L12" s="12" t="s">
        <v>45</v>
      </c>
      <c r="M12" s="50" t="s">
        <v>30</v>
      </c>
      <c r="N12" s="50"/>
      <c r="O12" s="7">
        <f>'0725'!O12</f>
        <v>0</v>
      </c>
      <c r="P12" s="6" t="s">
        <v>44</v>
      </c>
    </row>
    <row r="13" spans="1:16" x14ac:dyDescent="0.15">
      <c r="A13" s="35">
        <v>50</v>
      </c>
      <c r="B13" s="3" t="s">
        <v>9</v>
      </c>
      <c r="C13" s="23">
        <v>7</v>
      </c>
      <c r="D13" s="18" t="s">
        <v>39</v>
      </c>
      <c r="E13" s="57"/>
      <c r="F13" s="18" t="s">
        <v>40</v>
      </c>
      <c r="G13" s="26">
        <f t="shared" si="0"/>
        <v>14</v>
      </c>
      <c r="H13" s="18" t="s">
        <v>42</v>
      </c>
      <c r="I13" s="57"/>
      <c r="J13" s="14" t="s">
        <v>40</v>
      </c>
      <c r="K13" s="29">
        <f t="shared" si="1"/>
        <v>0</v>
      </c>
      <c r="L13" s="30" t="s">
        <v>45</v>
      </c>
      <c r="M13" s="50" t="s">
        <v>31</v>
      </c>
      <c r="N13" s="50"/>
      <c r="O13" s="7">
        <f>SUM(K5:K29)</f>
        <v>0</v>
      </c>
      <c r="P13" s="6" t="s">
        <v>44</v>
      </c>
    </row>
    <row r="14" spans="1:16" x14ac:dyDescent="0.15">
      <c r="A14" s="47"/>
      <c r="B14" s="1" t="s">
        <v>10</v>
      </c>
      <c r="C14" s="25">
        <v>8</v>
      </c>
      <c r="D14" s="20" t="s">
        <v>39</v>
      </c>
      <c r="E14" s="59"/>
      <c r="F14" s="20" t="s">
        <v>40</v>
      </c>
      <c r="G14" s="28">
        <f t="shared" si="0"/>
        <v>16</v>
      </c>
      <c r="H14" s="20" t="s">
        <v>42</v>
      </c>
      <c r="I14" s="59"/>
      <c r="J14" s="16" t="s">
        <v>40</v>
      </c>
      <c r="K14" s="11">
        <f t="shared" si="1"/>
        <v>0</v>
      </c>
      <c r="L14" s="10" t="s">
        <v>45</v>
      </c>
      <c r="M14" s="50" t="s">
        <v>32</v>
      </c>
      <c r="N14" s="50"/>
      <c r="O14" s="7">
        <f>SUM(K5:K29)</f>
        <v>0</v>
      </c>
      <c r="P14" s="6" t="s">
        <v>44</v>
      </c>
    </row>
    <row r="15" spans="1:16" x14ac:dyDescent="0.15">
      <c r="A15" s="47"/>
      <c r="B15" s="1" t="s">
        <v>11</v>
      </c>
      <c r="C15" s="25">
        <v>7</v>
      </c>
      <c r="D15" s="20" t="s">
        <v>39</v>
      </c>
      <c r="E15" s="59"/>
      <c r="F15" s="20" t="s">
        <v>40</v>
      </c>
      <c r="G15" s="28">
        <f t="shared" si="0"/>
        <v>14</v>
      </c>
      <c r="H15" s="20" t="s">
        <v>42</v>
      </c>
      <c r="I15" s="59"/>
      <c r="J15" s="16" t="s">
        <v>40</v>
      </c>
      <c r="K15" s="11">
        <f t="shared" si="1"/>
        <v>0</v>
      </c>
      <c r="L15" s="10" t="s">
        <v>45</v>
      </c>
      <c r="M15" s="50" t="s">
        <v>33</v>
      </c>
      <c r="N15" s="50"/>
      <c r="O15" s="7"/>
      <c r="P15" s="6" t="s">
        <v>44</v>
      </c>
    </row>
    <row r="16" spans="1:16" x14ac:dyDescent="0.15">
      <c r="A16" s="47"/>
      <c r="B16" s="1" t="s">
        <v>12</v>
      </c>
      <c r="C16" s="25">
        <v>8</v>
      </c>
      <c r="D16" s="20" t="s">
        <v>39</v>
      </c>
      <c r="E16" s="59"/>
      <c r="F16" s="20" t="s">
        <v>40</v>
      </c>
      <c r="G16" s="28">
        <f t="shared" si="0"/>
        <v>16</v>
      </c>
      <c r="H16" s="20" t="s">
        <v>42</v>
      </c>
      <c r="I16" s="59"/>
      <c r="J16" s="16" t="s">
        <v>40</v>
      </c>
      <c r="K16" s="11">
        <f t="shared" si="1"/>
        <v>0</v>
      </c>
      <c r="L16" s="10" t="s">
        <v>45</v>
      </c>
      <c r="M16" s="50" t="s">
        <v>34</v>
      </c>
      <c r="N16" s="50"/>
      <c r="O16" s="7"/>
      <c r="P16" s="6" t="s">
        <v>44</v>
      </c>
    </row>
    <row r="17" spans="1:16" ht="14.25" thickBot="1" x14ac:dyDescent="0.2">
      <c r="A17" s="48"/>
      <c r="B17" s="2" t="s">
        <v>13</v>
      </c>
      <c r="C17" s="24">
        <v>20</v>
      </c>
      <c r="D17" s="19" t="s">
        <v>39</v>
      </c>
      <c r="E17" s="58"/>
      <c r="F17" s="19" t="s">
        <v>40</v>
      </c>
      <c r="G17" s="27">
        <f t="shared" si="0"/>
        <v>40</v>
      </c>
      <c r="H17" s="19" t="s">
        <v>42</v>
      </c>
      <c r="I17" s="58"/>
      <c r="J17" s="15" t="s">
        <v>40</v>
      </c>
      <c r="K17" s="21">
        <f t="shared" si="1"/>
        <v>0</v>
      </c>
      <c r="L17" s="12" t="s">
        <v>45</v>
      </c>
      <c r="O17" s="7"/>
      <c r="P17" s="6"/>
    </row>
    <row r="18" spans="1:16" x14ac:dyDescent="0.15">
      <c r="A18" s="35">
        <v>60</v>
      </c>
      <c r="B18" s="3" t="s">
        <v>14</v>
      </c>
      <c r="C18" s="23">
        <v>9</v>
      </c>
      <c r="D18" s="18" t="s">
        <v>39</v>
      </c>
      <c r="E18" s="57"/>
      <c r="F18" s="18" t="s">
        <v>40</v>
      </c>
      <c r="G18" s="26">
        <f t="shared" si="0"/>
        <v>18</v>
      </c>
      <c r="H18" s="18" t="s">
        <v>42</v>
      </c>
      <c r="I18" s="57"/>
      <c r="J18" s="14" t="s">
        <v>40</v>
      </c>
      <c r="K18" s="29">
        <f t="shared" si="1"/>
        <v>0</v>
      </c>
      <c r="L18" s="30" t="s">
        <v>45</v>
      </c>
      <c r="O18" s="7"/>
      <c r="P18" s="6"/>
    </row>
    <row r="19" spans="1:16" x14ac:dyDescent="0.15">
      <c r="A19" s="47"/>
      <c r="B19" s="1" t="s">
        <v>15</v>
      </c>
      <c r="C19" s="25">
        <v>10</v>
      </c>
      <c r="D19" s="20" t="s">
        <v>39</v>
      </c>
      <c r="E19" s="59"/>
      <c r="F19" s="20" t="s">
        <v>40</v>
      </c>
      <c r="G19" s="28">
        <f t="shared" si="0"/>
        <v>20</v>
      </c>
      <c r="H19" s="20" t="s">
        <v>42</v>
      </c>
      <c r="I19" s="59"/>
      <c r="J19" s="16" t="s">
        <v>40</v>
      </c>
      <c r="K19" s="11">
        <f t="shared" si="1"/>
        <v>0</v>
      </c>
      <c r="L19" s="10" t="s">
        <v>45</v>
      </c>
      <c r="O19" s="7"/>
      <c r="P19" s="6"/>
    </row>
    <row r="20" spans="1:16" x14ac:dyDescent="0.15">
      <c r="A20" s="47"/>
      <c r="B20" s="1" t="s">
        <v>16</v>
      </c>
      <c r="C20" s="25">
        <v>9</v>
      </c>
      <c r="D20" s="20" t="s">
        <v>39</v>
      </c>
      <c r="E20" s="59"/>
      <c r="F20" s="20" t="s">
        <v>40</v>
      </c>
      <c r="G20" s="28">
        <f t="shared" si="0"/>
        <v>18</v>
      </c>
      <c r="H20" s="20" t="s">
        <v>42</v>
      </c>
      <c r="I20" s="59"/>
      <c r="J20" s="16" t="s">
        <v>40</v>
      </c>
      <c r="K20" s="11">
        <f t="shared" si="1"/>
        <v>0</v>
      </c>
      <c r="L20" s="10" t="s">
        <v>45</v>
      </c>
      <c r="O20" s="7"/>
      <c r="P20" s="6"/>
    </row>
    <row r="21" spans="1:16" x14ac:dyDescent="0.15">
      <c r="A21" s="47"/>
      <c r="B21" s="1" t="s">
        <v>17</v>
      </c>
      <c r="C21" s="25">
        <v>10</v>
      </c>
      <c r="D21" s="20" t="s">
        <v>39</v>
      </c>
      <c r="E21" s="59"/>
      <c r="F21" s="20" t="s">
        <v>40</v>
      </c>
      <c r="G21" s="28">
        <f t="shared" si="0"/>
        <v>20</v>
      </c>
      <c r="H21" s="20" t="s">
        <v>42</v>
      </c>
      <c r="I21" s="59"/>
      <c r="J21" s="16" t="s">
        <v>40</v>
      </c>
      <c r="K21" s="11">
        <f t="shared" si="1"/>
        <v>0</v>
      </c>
      <c r="L21" s="10" t="s">
        <v>45</v>
      </c>
      <c r="O21" s="7"/>
      <c r="P21" s="6"/>
    </row>
    <row r="22" spans="1:16" ht="14.25" thickBot="1" x14ac:dyDescent="0.2">
      <c r="A22" s="48"/>
      <c r="B22" s="2" t="s">
        <v>18</v>
      </c>
      <c r="C22" s="24">
        <v>30</v>
      </c>
      <c r="D22" s="19" t="s">
        <v>39</v>
      </c>
      <c r="E22" s="58"/>
      <c r="F22" s="19" t="s">
        <v>40</v>
      </c>
      <c r="G22" s="27">
        <f t="shared" si="0"/>
        <v>60</v>
      </c>
      <c r="H22" s="19" t="s">
        <v>42</v>
      </c>
      <c r="I22" s="58"/>
      <c r="J22" s="15" t="s">
        <v>40</v>
      </c>
      <c r="K22" s="21">
        <f t="shared" si="1"/>
        <v>0</v>
      </c>
      <c r="L22" s="12" t="s">
        <v>45</v>
      </c>
      <c r="O22" s="7"/>
      <c r="P22" s="6"/>
    </row>
    <row r="23" spans="1:16" x14ac:dyDescent="0.15">
      <c r="A23" s="35">
        <v>70</v>
      </c>
      <c r="B23" s="3" t="s">
        <v>19</v>
      </c>
      <c r="C23" s="23">
        <v>20</v>
      </c>
      <c r="D23" s="18" t="s">
        <v>39</v>
      </c>
      <c r="E23" s="57"/>
      <c r="F23" s="18" t="s">
        <v>40</v>
      </c>
      <c r="G23" s="26">
        <f t="shared" si="0"/>
        <v>40</v>
      </c>
      <c r="H23" s="18" t="s">
        <v>42</v>
      </c>
      <c r="I23" s="57"/>
      <c r="J23" s="14" t="s">
        <v>40</v>
      </c>
      <c r="K23" s="29">
        <f t="shared" si="1"/>
        <v>0</v>
      </c>
      <c r="L23" s="30" t="s">
        <v>45</v>
      </c>
      <c r="O23" s="7"/>
      <c r="P23" s="6"/>
    </row>
    <row r="24" spans="1:16" x14ac:dyDescent="0.15">
      <c r="A24" s="47"/>
      <c r="B24" s="1" t="s">
        <v>20</v>
      </c>
      <c r="C24" s="25">
        <v>20</v>
      </c>
      <c r="D24" s="20" t="s">
        <v>39</v>
      </c>
      <c r="E24" s="59"/>
      <c r="F24" s="20" t="s">
        <v>40</v>
      </c>
      <c r="G24" s="28">
        <f t="shared" si="0"/>
        <v>40</v>
      </c>
      <c r="H24" s="20" t="s">
        <v>42</v>
      </c>
      <c r="I24" s="59"/>
      <c r="J24" s="16" t="s">
        <v>40</v>
      </c>
      <c r="K24" s="11">
        <f t="shared" si="1"/>
        <v>0</v>
      </c>
      <c r="L24" s="10" t="s">
        <v>45</v>
      </c>
      <c r="O24" s="7"/>
      <c r="P24" s="6"/>
    </row>
    <row r="25" spans="1:16" x14ac:dyDescent="0.15">
      <c r="A25" s="47"/>
      <c r="B25" s="1" t="s">
        <v>21</v>
      </c>
      <c r="C25" s="25">
        <v>25</v>
      </c>
      <c r="D25" s="20" t="s">
        <v>39</v>
      </c>
      <c r="E25" s="59"/>
      <c r="F25" s="20" t="s">
        <v>40</v>
      </c>
      <c r="G25" s="28">
        <f t="shared" si="0"/>
        <v>50</v>
      </c>
      <c r="H25" s="20" t="s">
        <v>42</v>
      </c>
      <c r="I25" s="59"/>
      <c r="J25" s="16" t="s">
        <v>40</v>
      </c>
      <c r="K25" s="11">
        <f t="shared" si="1"/>
        <v>0</v>
      </c>
      <c r="L25" s="10" t="s">
        <v>45</v>
      </c>
      <c r="O25" s="7"/>
      <c r="P25" s="6"/>
    </row>
    <row r="26" spans="1:16" ht="14.25" thickBot="1" x14ac:dyDescent="0.2">
      <c r="A26" s="48"/>
      <c r="B26" s="2" t="s">
        <v>22</v>
      </c>
      <c r="C26" s="24">
        <v>40</v>
      </c>
      <c r="D26" s="19" t="s">
        <v>39</v>
      </c>
      <c r="E26" s="58"/>
      <c r="F26" s="19" t="s">
        <v>40</v>
      </c>
      <c r="G26" s="27">
        <f t="shared" si="0"/>
        <v>80</v>
      </c>
      <c r="H26" s="19" t="s">
        <v>42</v>
      </c>
      <c r="I26" s="58"/>
      <c r="J26" s="15" t="s">
        <v>40</v>
      </c>
      <c r="K26" s="21">
        <f t="shared" si="1"/>
        <v>0</v>
      </c>
      <c r="L26" s="12" t="s">
        <v>45</v>
      </c>
      <c r="O26" s="7"/>
      <c r="P26" s="6"/>
    </row>
    <row r="27" spans="1:16" x14ac:dyDescent="0.15">
      <c r="A27" s="35">
        <v>80</v>
      </c>
      <c r="B27" s="3" t="s">
        <v>23</v>
      </c>
      <c r="C27" s="23">
        <v>30</v>
      </c>
      <c r="D27" s="18" t="s">
        <v>39</v>
      </c>
      <c r="E27" s="57"/>
      <c r="F27" s="18" t="s">
        <v>40</v>
      </c>
      <c r="G27" s="26">
        <f t="shared" si="0"/>
        <v>60</v>
      </c>
      <c r="H27" s="18" t="s">
        <v>42</v>
      </c>
      <c r="I27" s="57"/>
      <c r="J27" s="14" t="s">
        <v>40</v>
      </c>
      <c r="K27" s="29">
        <f t="shared" si="1"/>
        <v>0</v>
      </c>
      <c r="L27" s="30" t="s">
        <v>45</v>
      </c>
      <c r="O27" s="7"/>
      <c r="P27" s="6"/>
    </row>
    <row r="28" spans="1:16" x14ac:dyDescent="0.15">
      <c r="A28" s="47"/>
      <c r="B28" s="1" t="s">
        <v>24</v>
      </c>
      <c r="C28" s="25">
        <v>40</v>
      </c>
      <c r="D28" s="20" t="s">
        <v>39</v>
      </c>
      <c r="E28" s="59"/>
      <c r="F28" s="20" t="s">
        <v>40</v>
      </c>
      <c r="G28" s="28">
        <f t="shared" si="0"/>
        <v>80</v>
      </c>
      <c r="H28" s="20" t="s">
        <v>42</v>
      </c>
      <c r="I28" s="59"/>
      <c r="J28" s="16" t="s">
        <v>40</v>
      </c>
      <c r="K28" s="11">
        <f t="shared" si="1"/>
        <v>0</v>
      </c>
      <c r="L28" s="10" t="s">
        <v>45</v>
      </c>
      <c r="O28" s="7"/>
      <c r="P28" s="6"/>
    </row>
    <row r="29" spans="1:16" ht="14.25" thickBot="1" x14ac:dyDescent="0.2">
      <c r="A29" s="48"/>
      <c r="B29" s="2" t="s">
        <v>25</v>
      </c>
      <c r="C29" s="24">
        <v>100</v>
      </c>
      <c r="D29" s="19" t="s">
        <v>39</v>
      </c>
      <c r="E29" s="58"/>
      <c r="F29" s="19" t="s">
        <v>40</v>
      </c>
      <c r="G29" s="27">
        <f t="shared" si="0"/>
        <v>200</v>
      </c>
      <c r="H29" s="19" t="s">
        <v>42</v>
      </c>
      <c r="I29" s="58"/>
      <c r="J29" s="15" t="s">
        <v>40</v>
      </c>
      <c r="K29" s="21">
        <f t="shared" si="1"/>
        <v>0</v>
      </c>
      <c r="L29" s="12" t="s">
        <v>45</v>
      </c>
      <c r="O29" s="7"/>
      <c r="P29" s="6"/>
    </row>
  </sheetData>
  <sheetProtection password="CE2A" sheet="1" objects="1" scenarios="1"/>
  <mergeCells count="21">
    <mergeCell ref="A3:A4"/>
    <mergeCell ref="B3:B4"/>
    <mergeCell ref="C3:F3"/>
    <mergeCell ref="G3:J3"/>
    <mergeCell ref="K3:L4"/>
    <mergeCell ref="C4:D4"/>
    <mergeCell ref="E4:F4"/>
    <mergeCell ref="G4:H4"/>
    <mergeCell ref="I4:J4"/>
    <mergeCell ref="M11:N11"/>
    <mergeCell ref="M12:N12"/>
    <mergeCell ref="A13:A17"/>
    <mergeCell ref="M13:N13"/>
    <mergeCell ref="M14:N14"/>
    <mergeCell ref="M15:N15"/>
    <mergeCell ref="M16:N16"/>
    <mergeCell ref="A18:A22"/>
    <mergeCell ref="A23:A26"/>
    <mergeCell ref="A27:A29"/>
    <mergeCell ref="A6:A7"/>
    <mergeCell ref="A8:A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K16" sqref="K16"/>
    </sheetView>
  </sheetViews>
  <sheetFormatPr defaultRowHeight="13.5" x14ac:dyDescent="0.15"/>
  <cols>
    <col min="2" max="2" width="15.375" bestFit="1" customWidth="1"/>
    <col min="3" max="3" width="7.625" customWidth="1"/>
    <col min="4" max="4" width="2.625" customWidth="1"/>
    <col min="5" max="5" width="7.625" customWidth="1"/>
    <col min="6" max="6" width="2.625" customWidth="1"/>
    <col min="7" max="7" width="7.625" customWidth="1"/>
    <col min="8" max="8" width="2.625" customWidth="1"/>
    <col min="9" max="9" width="7.625" customWidth="1"/>
    <col min="10" max="10" width="2.625" customWidth="1"/>
    <col min="11" max="11" width="8.625" customWidth="1"/>
    <col min="12" max="12" width="2.625" customWidth="1"/>
    <col min="14" max="14" width="8.125" bestFit="1" customWidth="1"/>
    <col min="15" max="15" width="8.25" bestFit="1" customWidth="1"/>
    <col min="16" max="16" width="3" bestFit="1" customWidth="1"/>
  </cols>
  <sheetData>
    <row r="1" spans="1:16" x14ac:dyDescent="0.15">
      <c r="C1" t="s">
        <v>0</v>
      </c>
    </row>
    <row r="2" spans="1:16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6" x14ac:dyDescent="0.15">
      <c r="A3" s="45"/>
      <c r="B3" s="43"/>
      <c r="C3" s="41" t="s">
        <v>36</v>
      </c>
      <c r="D3" s="41"/>
      <c r="E3" s="41"/>
      <c r="F3" s="41"/>
      <c r="G3" s="41" t="s">
        <v>41</v>
      </c>
      <c r="H3" s="41"/>
      <c r="I3" s="41"/>
      <c r="J3" s="42"/>
      <c r="K3" s="35" t="s">
        <v>43</v>
      </c>
      <c r="L3" s="36"/>
    </row>
    <row r="4" spans="1:16" ht="14.25" thickBot="1" x14ac:dyDescent="0.2">
      <c r="A4" s="46"/>
      <c r="B4" s="44"/>
      <c r="C4" s="39" t="s">
        <v>37</v>
      </c>
      <c r="D4" s="39"/>
      <c r="E4" s="39" t="s">
        <v>38</v>
      </c>
      <c r="F4" s="39"/>
      <c r="G4" s="39" t="s">
        <v>37</v>
      </c>
      <c r="H4" s="39"/>
      <c r="I4" s="39" t="s">
        <v>38</v>
      </c>
      <c r="J4" s="40"/>
      <c r="K4" s="37"/>
      <c r="L4" s="38"/>
      <c r="N4" s="33" t="s">
        <v>48</v>
      </c>
      <c r="O4" s="60">
        <f>SUM(O11:O16)</f>
        <v>1660</v>
      </c>
      <c r="P4" s="34" t="s">
        <v>45</v>
      </c>
    </row>
    <row r="5" spans="1:16" ht="14.25" thickBot="1" x14ac:dyDescent="0.2">
      <c r="A5" s="4">
        <v>24</v>
      </c>
      <c r="B5" s="5" t="s">
        <v>2</v>
      </c>
      <c r="C5" s="22">
        <v>5</v>
      </c>
      <c r="D5" s="17" t="s">
        <v>39</v>
      </c>
      <c r="E5" s="56"/>
      <c r="F5" s="17" t="s">
        <v>40</v>
      </c>
      <c r="G5" s="22">
        <f>C5*2</f>
        <v>10</v>
      </c>
      <c r="H5" s="17" t="s">
        <v>42</v>
      </c>
      <c r="I5" s="56"/>
      <c r="J5" s="13" t="s">
        <v>40</v>
      </c>
      <c r="K5" s="31">
        <f>C5*E5+G5*I5</f>
        <v>0</v>
      </c>
      <c r="L5" s="32" t="s">
        <v>45</v>
      </c>
    </row>
    <row r="6" spans="1:16" x14ac:dyDescent="0.15">
      <c r="A6" s="35">
        <v>32</v>
      </c>
      <c r="B6" s="3" t="s">
        <v>1</v>
      </c>
      <c r="C6" s="23">
        <v>5</v>
      </c>
      <c r="D6" s="18" t="s">
        <v>39</v>
      </c>
      <c r="E6" s="57"/>
      <c r="F6" s="18" t="s">
        <v>40</v>
      </c>
      <c r="G6" s="26">
        <f t="shared" ref="G6:G29" si="0">C6*2</f>
        <v>10</v>
      </c>
      <c r="H6" s="18" t="s">
        <v>42</v>
      </c>
      <c r="I6" s="57"/>
      <c r="J6" s="14" t="s">
        <v>40</v>
      </c>
      <c r="K6" s="29">
        <f t="shared" ref="K6:K29" si="1">C6*E6+G6*I6</f>
        <v>0</v>
      </c>
      <c r="L6" s="30" t="s">
        <v>45</v>
      </c>
      <c r="N6" s="51" t="s">
        <v>27</v>
      </c>
      <c r="O6" s="52">
        <v>9500</v>
      </c>
      <c r="P6" s="34" t="s">
        <v>26</v>
      </c>
    </row>
    <row r="7" spans="1:16" ht="14.25" thickBot="1" x14ac:dyDescent="0.2">
      <c r="A7" s="48"/>
      <c r="B7" s="2" t="s">
        <v>3</v>
      </c>
      <c r="C7" s="24">
        <v>6</v>
      </c>
      <c r="D7" s="19" t="s">
        <v>39</v>
      </c>
      <c r="E7" s="58"/>
      <c r="F7" s="19" t="s">
        <v>40</v>
      </c>
      <c r="G7" s="27">
        <f t="shared" si="0"/>
        <v>12</v>
      </c>
      <c r="H7" s="19" t="s">
        <v>42</v>
      </c>
      <c r="I7" s="58"/>
      <c r="J7" s="15" t="s">
        <v>40</v>
      </c>
      <c r="K7" s="21">
        <f t="shared" si="1"/>
        <v>0</v>
      </c>
      <c r="L7" s="12" t="s">
        <v>45</v>
      </c>
      <c r="N7" s="53" t="s">
        <v>35</v>
      </c>
      <c r="O7" s="54">
        <f>(O11+O12+O13+O14+O15+O16)-O6</f>
        <v>-7840</v>
      </c>
      <c r="P7" s="55" t="s">
        <v>26</v>
      </c>
    </row>
    <row r="8" spans="1:16" x14ac:dyDescent="0.15">
      <c r="A8" s="35">
        <v>40</v>
      </c>
      <c r="B8" s="3" t="s">
        <v>4</v>
      </c>
      <c r="C8" s="23">
        <v>5</v>
      </c>
      <c r="D8" s="18" t="s">
        <v>39</v>
      </c>
      <c r="E8" s="57"/>
      <c r="F8" s="18" t="s">
        <v>40</v>
      </c>
      <c r="G8" s="26">
        <f t="shared" si="0"/>
        <v>10</v>
      </c>
      <c r="H8" s="18" t="s">
        <v>42</v>
      </c>
      <c r="I8" s="57"/>
      <c r="J8" s="14" t="s">
        <v>40</v>
      </c>
      <c r="K8" s="29">
        <f t="shared" si="1"/>
        <v>0</v>
      </c>
      <c r="L8" s="30" t="s">
        <v>45</v>
      </c>
      <c r="N8" s="53" t="s">
        <v>46</v>
      </c>
      <c r="O8" s="61">
        <f>O4/500</f>
        <v>3.32</v>
      </c>
      <c r="P8" s="55" t="s">
        <v>47</v>
      </c>
    </row>
    <row r="9" spans="1:16" x14ac:dyDescent="0.15">
      <c r="A9" s="47"/>
      <c r="B9" s="1" t="s">
        <v>5</v>
      </c>
      <c r="C9" s="25">
        <v>6</v>
      </c>
      <c r="D9" s="20" t="s">
        <v>39</v>
      </c>
      <c r="E9" s="59"/>
      <c r="F9" s="20" t="s">
        <v>40</v>
      </c>
      <c r="G9" s="28">
        <f t="shared" si="0"/>
        <v>12</v>
      </c>
      <c r="H9" s="20" t="s">
        <v>42</v>
      </c>
      <c r="I9" s="59"/>
      <c r="J9" s="16" t="s">
        <v>40</v>
      </c>
      <c r="K9" s="11">
        <f t="shared" si="1"/>
        <v>0</v>
      </c>
      <c r="L9" s="10" t="s">
        <v>45</v>
      </c>
      <c r="P9" s="6"/>
    </row>
    <row r="10" spans="1:16" x14ac:dyDescent="0.15">
      <c r="A10" s="47"/>
      <c r="B10" s="1" t="s">
        <v>6</v>
      </c>
      <c r="C10" s="25">
        <v>5</v>
      </c>
      <c r="D10" s="20" t="s">
        <v>39</v>
      </c>
      <c r="E10" s="59"/>
      <c r="F10" s="20" t="s">
        <v>40</v>
      </c>
      <c r="G10" s="28">
        <f t="shared" si="0"/>
        <v>10</v>
      </c>
      <c r="H10" s="20" t="s">
        <v>42</v>
      </c>
      <c r="I10" s="59"/>
      <c r="J10" s="16" t="s">
        <v>40</v>
      </c>
      <c r="K10" s="11">
        <f t="shared" si="1"/>
        <v>0</v>
      </c>
      <c r="L10" s="10" t="s">
        <v>45</v>
      </c>
      <c r="P10" s="6"/>
    </row>
    <row r="11" spans="1:16" x14ac:dyDescent="0.15">
      <c r="A11" s="47"/>
      <c r="B11" s="1" t="s">
        <v>7</v>
      </c>
      <c r="C11" s="25">
        <v>6</v>
      </c>
      <c r="D11" s="20" t="s">
        <v>39</v>
      </c>
      <c r="E11" s="59"/>
      <c r="F11" s="20" t="s">
        <v>40</v>
      </c>
      <c r="G11" s="28">
        <f t="shared" si="0"/>
        <v>12</v>
      </c>
      <c r="H11" s="20" t="s">
        <v>42</v>
      </c>
      <c r="I11" s="59"/>
      <c r="J11" s="16" t="s">
        <v>40</v>
      </c>
      <c r="K11" s="11">
        <f t="shared" si="1"/>
        <v>0</v>
      </c>
      <c r="L11" s="10" t="s">
        <v>45</v>
      </c>
      <c r="M11" s="49" t="s">
        <v>29</v>
      </c>
      <c r="N11" s="49"/>
      <c r="O11" s="8">
        <f>290+240+400+250+200+36+56+70+48+70</f>
        <v>1660</v>
      </c>
      <c r="P11" s="6" t="s">
        <v>44</v>
      </c>
    </row>
    <row r="12" spans="1:16" ht="14.25" thickBot="1" x14ac:dyDescent="0.2">
      <c r="A12" s="48"/>
      <c r="B12" s="2" t="s">
        <v>8</v>
      </c>
      <c r="C12" s="24">
        <v>10</v>
      </c>
      <c r="D12" s="19" t="s">
        <v>39</v>
      </c>
      <c r="E12" s="58"/>
      <c r="F12" s="19" t="s">
        <v>40</v>
      </c>
      <c r="G12" s="27">
        <f t="shared" si="0"/>
        <v>20</v>
      </c>
      <c r="H12" s="19" t="s">
        <v>42</v>
      </c>
      <c r="I12" s="58"/>
      <c r="J12" s="15" t="s">
        <v>40</v>
      </c>
      <c r="K12" s="21">
        <f t="shared" si="1"/>
        <v>0</v>
      </c>
      <c r="L12" s="12" t="s">
        <v>45</v>
      </c>
      <c r="M12" s="50" t="s">
        <v>30</v>
      </c>
      <c r="N12" s="50"/>
      <c r="O12" s="7">
        <f>SUM(K5:K29)</f>
        <v>0</v>
      </c>
      <c r="P12" s="6" t="s">
        <v>44</v>
      </c>
    </row>
    <row r="13" spans="1:16" x14ac:dyDescent="0.15">
      <c r="A13" s="35">
        <v>50</v>
      </c>
      <c r="B13" s="3" t="s">
        <v>9</v>
      </c>
      <c r="C13" s="23">
        <v>7</v>
      </c>
      <c r="D13" s="18" t="s">
        <v>39</v>
      </c>
      <c r="E13" s="57"/>
      <c r="F13" s="18" t="s">
        <v>40</v>
      </c>
      <c r="G13" s="26">
        <f t="shared" si="0"/>
        <v>14</v>
      </c>
      <c r="H13" s="18" t="s">
        <v>42</v>
      </c>
      <c r="I13" s="57"/>
      <c r="J13" s="14" t="s">
        <v>40</v>
      </c>
      <c r="K13" s="29">
        <f t="shared" si="1"/>
        <v>0</v>
      </c>
      <c r="L13" s="30" t="s">
        <v>45</v>
      </c>
      <c r="M13" s="50" t="s">
        <v>31</v>
      </c>
      <c r="N13" s="50"/>
      <c r="O13" s="7">
        <f>'0801'!O13</f>
        <v>0</v>
      </c>
      <c r="P13" s="6" t="s">
        <v>44</v>
      </c>
    </row>
    <row r="14" spans="1:16" x14ac:dyDescent="0.15">
      <c r="A14" s="47"/>
      <c r="B14" s="1" t="s">
        <v>10</v>
      </c>
      <c r="C14" s="25">
        <v>8</v>
      </c>
      <c r="D14" s="20" t="s">
        <v>39</v>
      </c>
      <c r="E14" s="59"/>
      <c r="F14" s="20" t="s">
        <v>40</v>
      </c>
      <c r="G14" s="28">
        <f t="shared" si="0"/>
        <v>16</v>
      </c>
      <c r="H14" s="20" t="s">
        <v>42</v>
      </c>
      <c r="I14" s="59"/>
      <c r="J14" s="16" t="s">
        <v>40</v>
      </c>
      <c r="K14" s="11">
        <f t="shared" si="1"/>
        <v>0</v>
      </c>
      <c r="L14" s="10" t="s">
        <v>45</v>
      </c>
      <c r="M14" s="50" t="s">
        <v>32</v>
      </c>
      <c r="N14" s="50"/>
      <c r="O14" s="7">
        <f>SUM(K5:K29)</f>
        <v>0</v>
      </c>
      <c r="P14" s="6" t="s">
        <v>44</v>
      </c>
    </row>
    <row r="15" spans="1:16" x14ac:dyDescent="0.15">
      <c r="A15" s="47"/>
      <c r="B15" s="1" t="s">
        <v>11</v>
      </c>
      <c r="C15" s="25">
        <v>7</v>
      </c>
      <c r="D15" s="20" t="s">
        <v>39</v>
      </c>
      <c r="E15" s="59"/>
      <c r="F15" s="20" t="s">
        <v>40</v>
      </c>
      <c r="G15" s="28">
        <f t="shared" si="0"/>
        <v>14</v>
      </c>
      <c r="H15" s="20" t="s">
        <v>42</v>
      </c>
      <c r="I15" s="59"/>
      <c r="J15" s="16" t="s">
        <v>40</v>
      </c>
      <c r="K15" s="11">
        <f t="shared" si="1"/>
        <v>0</v>
      </c>
      <c r="L15" s="10" t="s">
        <v>45</v>
      </c>
      <c r="M15" s="50" t="s">
        <v>33</v>
      </c>
      <c r="N15" s="50"/>
      <c r="O15" s="7"/>
      <c r="P15" s="6" t="s">
        <v>44</v>
      </c>
    </row>
    <row r="16" spans="1:16" x14ac:dyDescent="0.15">
      <c r="A16" s="47"/>
      <c r="B16" s="1" t="s">
        <v>12</v>
      </c>
      <c r="C16" s="25">
        <v>8</v>
      </c>
      <c r="D16" s="20" t="s">
        <v>39</v>
      </c>
      <c r="E16" s="59"/>
      <c r="F16" s="20" t="s">
        <v>40</v>
      </c>
      <c r="G16" s="28">
        <f t="shared" si="0"/>
        <v>16</v>
      </c>
      <c r="H16" s="20" t="s">
        <v>42</v>
      </c>
      <c r="I16" s="59"/>
      <c r="J16" s="16" t="s">
        <v>40</v>
      </c>
      <c r="K16" s="11">
        <f t="shared" si="1"/>
        <v>0</v>
      </c>
      <c r="L16" s="10" t="s">
        <v>45</v>
      </c>
      <c r="M16" s="50" t="s">
        <v>34</v>
      </c>
      <c r="N16" s="50"/>
      <c r="O16" s="7"/>
      <c r="P16" s="6" t="s">
        <v>44</v>
      </c>
    </row>
    <row r="17" spans="1:16" ht="14.25" thickBot="1" x14ac:dyDescent="0.2">
      <c r="A17" s="48"/>
      <c r="B17" s="2" t="s">
        <v>13</v>
      </c>
      <c r="C17" s="24">
        <v>20</v>
      </c>
      <c r="D17" s="19" t="s">
        <v>39</v>
      </c>
      <c r="E17" s="58"/>
      <c r="F17" s="19" t="s">
        <v>40</v>
      </c>
      <c r="G17" s="27">
        <f t="shared" si="0"/>
        <v>40</v>
      </c>
      <c r="H17" s="19" t="s">
        <v>42</v>
      </c>
      <c r="I17" s="58"/>
      <c r="J17" s="15" t="s">
        <v>40</v>
      </c>
      <c r="K17" s="21">
        <f t="shared" si="1"/>
        <v>0</v>
      </c>
      <c r="L17" s="12" t="s">
        <v>45</v>
      </c>
      <c r="O17" s="7"/>
      <c r="P17" s="6"/>
    </row>
    <row r="18" spans="1:16" x14ac:dyDescent="0.15">
      <c r="A18" s="35">
        <v>60</v>
      </c>
      <c r="B18" s="3" t="s">
        <v>14</v>
      </c>
      <c r="C18" s="23">
        <v>9</v>
      </c>
      <c r="D18" s="18" t="s">
        <v>39</v>
      </c>
      <c r="E18" s="57"/>
      <c r="F18" s="18" t="s">
        <v>40</v>
      </c>
      <c r="G18" s="26">
        <f t="shared" si="0"/>
        <v>18</v>
      </c>
      <c r="H18" s="18" t="s">
        <v>42</v>
      </c>
      <c r="I18" s="57"/>
      <c r="J18" s="14" t="s">
        <v>40</v>
      </c>
      <c r="K18" s="29">
        <f t="shared" si="1"/>
        <v>0</v>
      </c>
      <c r="L18" s="30" t="s">
        <v>45</v>
      </c>
      <c r="O18" s="7"/>
      <c r="P18" s="6"/>
    </row>
    <row r="19" spans="1:16" x14ac:dyDescent="0.15">
      <c r="A19" s="47"/>
      <c r="B19" s="1" t="s">
        <v>15</v>
      </c>
      <c r="C19" s="25">
        <v>10</v>
      </c>
      <c r="D19" s="20" t="s">
        <v>39</v>
      </c>
      <c r="E19" s="59"/>
      <c r="F19" s="20" t="s">
        <v>40</v>
      </c>
      <c r="G19" s="28">
        <f t="shared" si="0"/>
        <v>20</v>
      </c>
      <c r="H19" s="20" t="s">
        <v>42</v>
      </c>
      <c r="I19" s="59"/>
      <c r="J19" s="16" t="s">
        <v>40</v>
      </c>
      <c r="K19" s="11">
        <f t="shared" si="1"/>
        <v>0</v>
      </c>
      <c r="L19" s="10" t="s">
        <v>45</v>
      </c>
      <c r="O19" s="7"/>
      <c r="P19" s="6"/>
    </row>
    <row r="20" spans="1:16" x14ac:dyDescent="0.15">
      <c r="A20" s="47"/>
      <c r="B20" s="1" t="s">
        <v>16</v>
      </c>
      <c r="C20" s="25">
        <v>9</v>
      </c>
      <c r="D20" s="20" t="s">
        <v>39</v>
      </c>
      <c r="E20" s="59"/>
      <c r="F20" s="20" t="s">
        <v>40</v>
      </c>
      <c r="G20" s="28">
        <f t="shared" si="0"/>
        <v>18</v>
      </c>
      <c r="H20" s="20" t="s">
        <v>42</v>
      </c>
      <c r="I20" s="59"/>
      <c r="J20" s="16" t="s">
        <v>40</v>
      </c>
      <c r="K20" s="11">
        <f t="shared" si="1"/>
        <v>0</v>
      </c>
      <c r="L20" s="10" t="s">
        <v>45</v>
      </c>
      <c r="O20" s="7"/>
      <c r="P20" s="6"/>
    </row>
    <row r="21" spans="1:16" x14ac:dyDescent="0.15">
      <c r="A21" s="47"/>
      <c r="B21" s="1" t="s">
        <v>17</v>
      </c>
      <c r="C21" s="25">
        <v>10</v>
      </c>
      <c r="D21" s="20" t="s">
        <v>39</v>
      </c>
      <c r="E21" s="59"/>
      <c r="F21" s="20" t="s">
        <v>40</v>
      </c>
      <c r="G21" s="28">
        <f t="shared" si="0"/>
        <v>20</v>
      </c>
      <c r="H21" s="20" t="s">
        <v>42</v>
      </c>
      <c r="I21" s="59"/>
      <c r="J21" s="16" t="s">
        <v>40</v>
      </c>
      <c r="K21" s="11">
        <f t="shared" si="1"/>
        <v>0</v>
      </c>
      <c r="L21" s="10" t="s">
        <v>45</v>
      </c>
      <c r="O21" s="7"/>
      <c r="P21" s="6"/>
    </row>
    <row r="22" spans="1:16" ht="14.25" thickBot="1" x14ac:dyDescent="0.2">
      <c r="A22" s="48"/>
      <c r="B22" s="2" t="s">
        <v>18</v>
      </c>
      <c r="C22" s="24">
        <v>30</v>
      </c>
      <c r="D22" s="19" t="s">
        <v>39</v>
      </c>
      <c r="E22" s="58"/>
      <c r="F22" s="19" t="s">
        <v>40</v>
      </c>
      <c r="G22" s="27">
        <f t="shared" si="0"/>
        <v>60</v>
      </c>
      <c r="H22" s="19" t="s">
        <v>42</v>
      </c>
      <c r="I22" s="58"/>
      <c r="J22" s="15" t="s">
        <v>40</v>
      </c>
      <c r="K22" s="21">
        <f t="shared" si="1"/>
        <v>0</v>
      </c>
      <c r="L22" s="12" t="s">
        <v>45</v>
      </c>
      <c r="O22" s="7"/>
      <c r="P22" s="6"/>
    </row>
    <row r="23" spans="1:16" x14ac:dyDescent="0.15">
      <c r="A23" s="35">
        <v>70</v>
      </c>
      <c r="B23" s="3" t="s">
        <v>19</v>
      </c>
      <c r="C23" s="23">
        <v>20</v>
      </c>
      <c r="D23" s="18" t="s">
        <v>39</v>
      </c>
      <c r="E23" s="57"/>
      <c r="F23" s="18" t="s">
        <v>40</v>
      </c>
      <c r="G23" s="26">
        <f t="shared" si="0"/>
        <v>40</v>
      </c>
      <c r="H23" s="18" t="s">
        <v>42</v>
      </c>
      <c r="I23" s="57"/>
      <c r="J23" s="14" t="s">
        <v>40</v>
      </c>
      <c r="K23" s="29">
        <f t="shared" si="1"/>
        <v>0</v>
      </c>
      <c r="L23" s="30" t="s">
        <v>45</v>
      </c>
      <c r="O23" s="7"/>
      <c r="P23" s="6"/>
    </row>
    <row r="24" spans="1:16" x14ac:dyDescent="0.15">
      <c r="A24" s="47"/>
      <c r="B24" s="1" t="s">
        <v>20</v>
      </c>
      <c r="C24" s="25">
        <v>20</v>
      </c>
      <c r="D24" s="20" t="s">
        <v>39</v>
      </c>
      <c r="E24" s="59"/>
      <c r="F24" s="20" t="s">
        <v>40</v>
      </c>
      <c r="G24" s="28">
        <f t="shared" si="0"/>
        <v>40</v>
      </c>
      <c r="H24" s="20" t="s">
        <v>42</v>
      </c>
      <c r="I24" s="59"/>
      <c r="J24" s="16" t="s">
        <v>40</v>
      </c>
      <c r="K24" s="11">
        <f t="shared" si="1"/>
        <v>0</v>
      </c>
      <c r="L24" s="10" t="s">
        <v>45</v>
      </c>
      <c r="O24" s="7"/>
      <c r="P24" s="6"/>
    </row>
    <row r="25" spans="1:16" x14ac:dyDescent="0.15">
      <c r="A25" s="47"/>
      <c r="B25" s="1" t="s">
        <v>21</v>
      </c>
      <c r="C25" s="25">
        <v>25</v>
      </c>
      <c r="D25" s="20" t="s">
        <v>39</v>
      </c>
      <c r="E25" s="59"/>
      <c r="F25" s="20" t="s">
        <v>40</v>
      </c>
      <c r="G25" s="28">
        <f t="shared" si="0"/>
        <v>50</v>
      </c>
      <c r="H25" s="20" t="s">
        <v>42</v>
      </c>
      <c r="I25" s="59"/>
      <c r="J25" s="16" t="s">
        <v>40</v>
      </c>
      <c r="K25" s="11">
        <f t="shared" si="1"/>
        <v>0</v>
      </c>
      <c r="L25" s="10" t="s">
        <v>45</v>
      </c>
      <c r="O25" s="7"/>
      <c r="P25" s="6"/>
    </row>
    <row r="26" spans="1:16" ht="14.25" thickBot="1" x14ac:dyDescent="0.2">
      <c r="A26" s="48"/>
      <c r="B26" s="2" t="s">
        <v>22</v>
      </c>
      <c r="C26" s="24">
        <v>40</v>
      </c>
      <c r="D26" s="19" t="s">
        <v>39</v>
      </c>
      <c r="E26" s="58"/>
      <c r="F26" s="19" t="s">
        <v>40</v>
      </c>
      <c r="G26" s="27">
        <f t="shared" si="0"/>
        <v>80</v>
      </c>
      <c r="H26" s="19" t="s">
        <v>42</v>
      </c>
      <c r="I26" s="58"/>
      <c r="J26" s="15" t="s">
        <v>40</v>
      </c>
      <c r="K26" s="21">
        <f t="shared" si="1"/>
        <v>0</v>
      </c>
      <c r="L26" s="12" t="s">
        <v>45</v>
      </c>
      <c r="O26" s="7"/>
      <c r="P26" s="6"/>
    </row>
    <row r="27" spans="1:16" x14ac:dyDescent="0.15">
      <c r="A27" s="35">
        <v>80</v>
      </c>
      <c r="B27" s="3" t="s">
        <v>23</v>
      </c>
      <c r="C27" s="23">
        <v>30</v>
      </c>
      <c r="D27" s="18" t="s">
        <v>39</v>
      </c>
      <c r="E27" s="57"/>
      <c r="F27" s="18" t="s">
        <v>40</v>
      </c>
      <c r="G27" s="26">
        <f t="shared" si="0"/>
        <v>60</v>
      </c>
      <c r="H27" s="18" t="s">
        <v>42</v>
      </c>
      <c r="I27" s="57"/>
      <c r="J27" s="14" t="s">
        <v>40</v>
      </c>
      <c r="K27" s="29">
        <f t="shared" si="1"/>
        <v>0</v>
      </c>
      <c r="L27" s="30" t="s">
        <v>45</v>
      </c>
      <c r="O27" s="7"/>
      <c r="P27" s="6"/>
    </row>
    <row r="28" spans="1:16" x14ac:dyDescent="0.15">
      <c r="A28" s="47"/>
      <c r="B28" s="1" t="s">
        <v>24</v>
      </c>
      <c r="C28" s="25">
        <v>40</v>
      </c>
      <c r="D28" s="20" t="s">
        <v>39</v>
      </c>
      <c r="E28" s="59"/>
      <c r="F28" s="20" t="s">
        <v>40</v>
      </c>
      <c r="G28" s="28">
        <f t="shared" si="0"/>
        <v>80</v>
      </c>
      <c r="H28" s="20" t="s">
        <v>42</v>
      </c>
      <c r="I28" s="59"/>
      <c r="J28" s="16" t="s">
        <v>40</v>
      </c>
      <c r="K28" s="11">
        <f t="shared" si="1"/>
        <v>0</v>
      </c>
      <c r="L28" s="10" t="s">
        <v>45</v>
      </c>
      <c r="O28" s="7"/>
      <c r="P28" s="6"/>
    </row>
    <row r="29" spans="1:16" ht="14.25" thickBot="1" x14ac:dyDescent="0.2">
      <c r="A29" s="48"/>
      <c r="B29" s="2" t="s">
        <v>25</v>
      </c>
      <c r="C29" s="24">
        <v>100</v>
      </c>
      <c r="D29" s="19" t="s">
        <v>39</v>
      </c>
      <c r="E29" s="58"/>
      <c r="F29" s="19" t="s">
        <v>40</v>
      </c>
      <c r="G29" s="27">
        <f t="shared" si="0"/>
        <v>200</v>
      </c>
      <c r="H29" s="19" t="s">
        <v>42</v>
      </c>
      <c r="I29" s="58"/>
      <c r="J29" s="15" t="s">
        <v>40</v>
      </c>
      <c r="K29" s="21">
        <f t="shared" si="1"/>
        <v>0</v>
      </c>
      <c r="L29" s="12" t="s">
        <v>45</v>
      </c>
      <c r="O29" s="7"/>
      <c r="P29" s="6"/>
    </row>
  </sheetData>
  <sheetProtection password="CE2A" sheet="1" objects="1" scenarios="1"/>
  <mergeCells count="21">
    <mergeCell ref="A3:A4"/>
    <mergeCell ref="B3:B4"/>
    <mergeCell ref="C3:F3"/>
    <mergeCell ref="G3:J3"/>
    <mergeCell ref="K3:L4"/>
    <mergeCell ref="C4:D4"/>
    <mergeCell ref="E4:F4"/>
    <mergeCell ref="G4:H4"/>
    <mergeCell ref="I4:J4"/>
    <mergeCell ref="M11:N11"/>
    <mergeCell ref="M12:N12"/>
    <mergeCell ref="A13:A17"/>
    <mergeCell ref="M13:N13"/>
    <mergeCell ref="M14:N14"/>
    <mergeCell ref="M15:N15"/>
    <mergeCell ref="M16:N16"/>
    <mergeCell ref="A18:A22"/>
    <mergeCell ref="A23:A26"/>
    <mergeCell ref="A27:A29"/>
    <mergeCell ref="A6:A7"/>
    <mergeCell ref="A8:A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K16" sqref="K16"/>
    </sheetView>
  </sheetViews>
  <sheetFormatPr defaultRowHeight="13.5" x14ac:dyDescent="0.15"/>
  <cols>
    <col min="2" max="2" width="15.375" bestFit="1" customWidth="1"/>
    <col min="3" max="3" width="7.625" customWidth="1"/>
    <col min="4" max="4" width="2.625" customWidth="1"/>
    <col min="5" max="5" width="7.625" customWidth="1"/>
    <col min="6" max="6" width="2.625" customWidth="1"/>
    <col min="7" max="7" width="7.625" customWidth="1"/>
    <col min="8" max="8" width="2.625" customWidth="1"/>
    <col min="9" max="9" width="7.625" customWidth="1"/>
    <col min="10" max="10" width="2.625" customWidth="1"/>
    <col min="11" max="11" width="8.625" customWidth="1"/>
    <col min="12" max="12" width="2.625" customWidth="1"/>
    <col min="14" max="14" width="8.125" bestFit="1" customWidth="1"/>
    <col min="15" max="15" width="8.25" bestFit="1" customWidth="1"/>
    <col min="16" max="16" width="3" bestFit="1" customWidth="1"/>
  </cols>
  <sheetData>
    <row r="1" spans="1:16" x14ac:dyDescent="0.15">
      <c r="C1" t="s">
        <v>0</v>
      </c>
    </row>
    <row r="2" spans="1:16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6" x14ac:dyDescent="0.15">
      <c r="A3" s="45"/>
      <c r="B3" s="43"/>
      <c r="C3" s="41" t="s">
        <v>36</v>
      </c>
      <c r="D3" s="41"/>
      <c r="E3" s="41"/>
      <c r="F3" s="41"/>
      <c r="G3" s="41" t="s">
        <v>41</v>
      </c>
      <c r="H3" s="41"/>
      <c r="I3" s="41"/>
      <c r="J3" s="42"/>
      <c r="K3" s="35" t="s">
        <v>43</v>
      </c>
      <c r="L3" s="36"/>
    </row>
    <row r="4" spans="1:16" ht="14.25" thickBot="1" x14ac:dyDescent="0.2">
      <c r="A4" s="46"/>
      <c r="B4" s="44"/>
      <c r="C4" s="39" t="s">
        <v>37</v>
      </c>
      <c r="D4" s="39"/>
      <c r="E4" s="39" t="s">
        <v>38</v>
      </c>
      <c r="F4" s="39"/>
      <c r="G4" s="39" t="s">
        <v>37</v>
      </c>
      <c r="H4" s="39"/>
      <c r="I4" s="39" t="s">
        <v>38</v>
      </c>
      <c r="J4" s="40"/>
      <c r="K4" s="37"/>
      <c r="L4" s="38"/>
      <c r="N4" s="33" t="s">
        <v>48</v>
      </c>
      <c r="O4" s="60">
        <f>SUM(O11:O16)</f>
        <v>1660</v>
      </c>
      <c r="P4" s="34" t="s">
        <v>45</v>
      </c>
    </row>
    <row r="5" spans="1:16" ht="14.25" thickBot="1" x14ac:dyDescent="0.2">
      <c r="A5" s="4">
        <v>24</v>
      </c>
      <c r="B5" s="5" t="s">
        <v>2</v>
      </c>
      <c r="C5" s="22">
        <v>5</v>
      </c>
      <c r="D5" s="17" t="s">
        <v>39</v>
      </c>
      <c r="E5" s="56"/>
      <c r="F5" s="17" t="s">
        <v>40</v>
      </c>
      <c r="G5" s="22">
        <f>C5*2</f>
        <v>10</v>
      </c>
      <c r="H5" s="17" t="s">
        <v>42</v>
      </c>
      <c r="I5" s="56"/>
      <c r="J5" s="13" t="s">
        <v>40</v>
      </c>
      <c r="K5" s="31">
        <f>C5*E5+G5*I5</f>
        <v>0</v>
      </c>
      <c r="L5" s="32" t="s">
        <v>45</v>
      </c>
    </row>
    <row r="6" spans="1:16" x14ac:dyDescent="0.15">
      <c r="A6" s="35">
        <v>32</v>
      </c>
      <c r="B6" s="3" t="s">
        <v>1</v>
      </c>
      <c r="C6" s="23">
        <v>5</v>
      </c>
      <c r="D6" s="18" t="s">
        <v>39</v>
      </c>
      <c r="E6" s="57"/>
      <c r="F6" s="18" t="s">
        <v>40</v>
      </c>
      <c r="G6" s="26">
        <f t="shared" ref="G6:G29" si="0">C6*2</f>
        <v>10</v>
      </c>
      <c r="H6" s="18" t="s">
        <v>42</v>
      </c>
      <c r="I6" s="57"/>
      <c r="J6" s="14" t="s">
        <v>40</v>
      </c>
      <c r="K6" s="29">
        <f t="shared" ref="K6:K29" si="1">C6*E6+G6*I6</f>
        <v>0</v>
      </c>
      <c r="L6" s="30" t="s">
        <v>45</v>
      </c>
      <c r="N6" s="51" t="s">
        <v>27</v>
      </c>
      <c r="O6" s="52">
        <v>9500</v>
      </c>
      <c r="P6" s="34" t="s">
        <v>26</v>
      </c>
    </row>
    <row r="7" spans="1:16" ht="14.25" thickBot="1" x14ac:dyDescent="0.2">
      <c r="A7" s="48"/>
      <c r="B7" s="2" t="s">
        <v>3</v>
      </c>
      <c r="C7" s="24">
        <v>6</v>
      </c>
      <c r="D7" s="19" t="s">
        <v>39</v>
      </c>
      <c r="E7" s="58"/>
      <c r="F7" s="19" t="s">
        <v>40</v>
      </c>
      <c r="G7" s="27">
        <f t="shared" si="0"/>
        <v>12</v>
      </c>
      <c r="H7" s="19" t="s">
        <v>42</v>
      </c>
      <c r="I7" s="58"/>
      <c r="J7" s="15" t="s">
        <v>40</v>
      </c>
      <c r="K7" s="21">
        <f t="shared" si="1"/>
        <v>0</v>
      </c>
      <c r="L7" s="12" t="s">
        <v>45</v>
      </c>
      <c r="N7" s="53" t="s">
        <v>35</v>
      </c>
      <c r="O7" s="54">
        <f>(O11+O12+O13+O14+O15+O16)-O6</f>
        <v>-7840</v>
      </c>
      <c r="P7" s="55" t="s">
        <v>26</v>
      </c>
    </row>
    <row r="8" spans="1:16" x14ac:dyDescent="0.15">
      <c r="A8" s="35">
        <v>40</v>
      </c>
      <c r="B8" s="3" t="s">
        <v>4</v>
      </c>
      <c r="C8" s="23">
        <v>5</v>
      </c>
      <c r="D8" s="18" t="s">
        <v>39</v>
      </c>
      <c r="E8" s="57"/>
      <c r="F8" s="18" t="s">
        <v>40</v>
      </c>
      <c r="G8" s="26">
        <f t="shared" si="0"/>
        <v>10</v>
      </c>
      <c r="H8" s="18" t="s">
        <v>42</v>
      </c>
      <c r="I8" s="57"/>
      <c r="J8" s="14" t="s">
        <v>40</v>
      </c>
      <c r="K8" s="29">
        <f t="shared" si="1"/>
        <v>0</v>
      </c>
      <c r="L8" s="30" t="s">
        <v>45</v>
      </c>
      <c r="N8" s="53" t="s">
        <v>46</v>
      </c>
      <c r="O8" s="61">
        <f>O4/500</f>
        <v>3.32</v>
      </c>
      <c r="P8" s="55" t="s">
        <v>47</v>
      </c>
    </row>
    <row r="9" spans="1:16" x14ac:dyDescent="0.15">
      <c r="A9" s="47"/>
      <c r="B9" s="1" t="s">
        <v>5</v>
      </c>
      <c r="C9" s="25">
        <v>6</v>
      </c>
      <c r="D9" s="20" t="s">
        <v>39</v>
      </c>
      <c r="E9" s="59"/>
      <c r="F9" s="20" t="s">
        <v>40</v>
      </c>
      <c r="G9" s="28">
        <f t="shared" si="0"/>
        <v>12</v>
      </c>
      <c r="H9" s="20" t="s">
        <v>42</v>
      </c>
      <c r="I9" s="59"/>
      <c r="J9" s="16" t="s">
        <v>40</v>
      </c>
      <c r="K9" s="11">
        <f t="shared" si="1"/>
        <v>0</v>
      </c>
      <c r="L9" s="10" t="s">
        <v>45</v>
      </c>
      <c r="P9" s="6"/>
    </row>
    <row r="10" spans="1:16" x14ac:dyDescent="0.15">
      <c r="A10" s="47"/>
      <c r="B10" s="1" t="s">
        <v>6</v>
      </c>
      <c r="C10" s="25">
        <v>5</v>
      </c>
      <c r="D10" s="20" t="s">
        <v>39</v>
      </c>
      <c r="E10" s="59"/>
      <c r="F10" s="20" t="s">
        <v>40</v>
      </c>
      <c r="G10" s="28">
        <f t="shared" si="0"/>
        <v>10</v>
      </c>
      <c r="H10" s="20" t="s">
        <v>42</v>
      </c>
      <c r="I10" s="59"/>
      <c r="J10" s="16" t="s">
        <v>40</v>
      </c>
      <c r="K10" s="11">
        <f t="shared" si="1"/>
        <v>0</v>
      </c>
      <c r="L10" s="10" t="s">
        <v>45</v>
      </c>
      <c r="P10" s="6"/>
    </row>
    <row r="11" spans="1:16" x14ac:dyDescent="0.15">
      <c r="A11" s="47"/>
      <c r="B11" s="1" t="s">
        <v>7</v>
      </c>
      <c r="C11" s="25">
        <v>6</v>
      </c>
      <c r="D11" s="20" t="s">
        <v>39</v>
      </c>
      <c r="E11" s="59"/>
      <c r="F11" s="20" t="s">
        <v>40</v>
      </c>
      <c r="G11" s="28">
        <f t="shared" si="0"/>
        <v>12</v>
      </c>
      <c r="H11" s="20" t="s">
        <v>42</v>
      </c>
      <c r="I11" s="59"/>
      <c r="J11" s="16" t="s">
        <v>40</v>
      </c>
      <c r="K11" s="11">
        <f t="shared" si="1"/>
        <v>0</v>
      </c>
      <c r="L11" s="10" t="s">
        <v>45</v>
      </c>
      <c r="M11" s="49" t="s">
        <v>29</v>
      </c>
      <c r="N11" s="49"/>
      <c r="O11" s="8">
        <f>290+240+400+250+200+36+56+70+48+70</f>
        <v>1660</v>
      </c>
      <c r="P11" s="6" t="s">
        <v>44</v>
      </c>
    </row>
    <row r="12" spans="1:16" ht="14.25" thickBot="1" x14ac:dyDescent="0.2">
      <c r="A12" s="48"/>
      <c r="B12" s="2" t="s">
        <v>8</v>
      </c>
      <c r="C12" s="24">
        <v>10</v>
      </c>
      <c r="D12" s="19" t="s">
        <v>39</v>
      </c>
      <c r="E12" s="58"/>
      <c r="F12" s="19" t="s">
        <v>40</v>
      </c>
      <c r="G12" s="27">
        <f t="shared" si="0"/>
        <v>20</v>
      </c>
      <c r="H12" s="19" t="s">
        <v>42</v>
      </c>
      <c r="I12" s="58"/>
      <c r="J12" s="15" t="s">
        <v>40</v>
      </c>
      <c r="K12" s="21">
        <f t="shared" si="1"/>
        <v>0</v>
      </c>
      <c r="L12" s="12" t="s">
        <v>45</v>
      </c>
      <c r="M12" s="50" t="s">
        <v>30</v>
      </c>
      <c r="N12" s="50"/>
      <c r="O12" s="7">
        <f>SUM(K5:K29)</f>
        <v>0</v>
      </c>
      <c r="P12" s="6" t="s">
        <v>44</v>
      </c>
    </row>
    <row r="13" spans="1:16" x14ac:dyDescent="0.15">
      <c r="A13" s="35">
        <v>50</v>
      </c>
      <c r="B13" s="3" t="s">
        <v>9</v>
      </c>
      <c r="C13" s="23">
        <v>7</v>
      </c>
      <c r="D13" s="18" t="s">
        <v>39</v>
      </c>
      <c r="E13" s="57"/>
      <c r="F13" s="18" t="s">
        <v>40</v>
      </c>
      <c r="G13" s="26">
        <f t="shared" si="0"/>
        <v>14</v>
      </c>
      <c r="H13" s="18" t="s">
        <v>42</v>
      </c>
      <c r="I13" s="57"/>
      <c r="J13" s="14" t="s">
        <v>40</v>
      </c>
      <c r="K13" s="29">
        <f t="shared" si="1"/>
        <v>0</v>
      </c>
      <c r="L13" s="30" t="s">
        <v>45</v>
      </c>
      <c r="M13" s="50" t="s">
        <v>31</v>
      </c>
      <c r="N13" s="50"/>
      <c r="O13" s="7">
        <f>'0801'!O13</f>
        <v>0</v>
      </c>
      <c r="P13" s="6" t="s">
        <v>44</v>
      </c>
    </row>
    <row r="14" spans="1:16" x14ac:dyDescent="0.15">
      <c r="A14" s="47"/>
      <c r="B14" s="1" t="s">
        <v>10</v>
      </c>
      <c r="C14" s="25">
        <v>8</v>
      </c>
      <c r="D14" s="20" t="s">
        <v>39</v>
      </c>
      <c r="E14" s="59"/>
      <c r="F14" s="20" t="s">
        <v>40</v>
      </c>
      <c r="G14" s="28">
        <f t="shared" si="0"/>
        <v>16</v>
      </c>
      <c r="H14" s="20" t="s">
        <v>42</v>
      </c>
      <c r="I14" s="59"/>
      <c r="J14" s="16" t="s">
        <v>40</v>
      </c>
      <c r="K14" s="11">
        <f t="shared" si="1"/>
        <v>0</v>
      </c>
      <c r="L14" s="10" t="s">
        <v>45</v>
      </c>
      <c r="M14" s="50" t="s">
        <v>32</v>
      </c>
      <c r="N14" s="50"/>
      <c r="O14" s="7">
        <f>'0808'!O14</f>
        <v>0</v>
      </c>
      <c r="P14" s="6" t="s">
        <v>44</v>
      </c>
    </row>
    <row r="15" spans="1:16" x14ac:dyDescent="0.15">
      <c r="A15" s="47"/>
      <c r="B15" s="1" t="s">
        <v>11</v>
      </c>
      <c r="C15" s="25">
        <v>7</v>
      </c>
      <c r="D15" s="20" t="s">
        <v>39</v>
      </c>
      <c r="E15" s="59"/>
      <c r="F15" s="20" t="s">
        <v>40</v>
      </c>
      <c r="G15" s="28">
        <f t="shared" si="0"/>
        <v>14</v>
      </c>
      <c r="H15" s="20" t="s">
        <v>42</v>
      </c>
      <c r="I15" s="59"/>
      <c r="J15" s="16" t="s">
        <v>40</v>
      </c>
      <c r="K15" s="11">
        <f t="shared" si="1"/>
        <v>0</v>
      </c>
      <c r="L15" s="10" t="s">
        <v>45</v>
      </c>
      <c r="M15" s="50" t="s">
        <v>33</v>
      </c>
      <c r="N15" s="50"/>
      <c r="O15" s="7">
        <f>SUM(K5:K29)</f>
        <v>0</v>
      </c>
      <c r="P15" s="6" t="s">
        <v>44</v>
      </c>
    </row>
    <row r="16" spans="1:16" x14ac:dyDescent="0.15">
      <c r="A16" s="47"/>
      <c r="B16" s="1" t="s">
        <v>12</v>
      </c>
      <c r="C16" s="25">
        <v>8</v>
      </c>
      <c r="D16" s="20" t="s">
        <v>39</v>
      </c>
      <c r="E16" s="59"/>
      <c r="F16" s="20" t="s">
        <v>40</v>
      </c>
      <c r="G16" s="28">
        <f t="shared" si="0"/>
        <v>16</v>
      </c>
      <c r="H16" s="20" t="s">
        <v>42</v>
      </c>
      <c r="I16" s="59"/>
      <c r="J16" s="16" t="s">
        <v>40</v>
      </c>
      <c r="K16" s="11">
        <f t="shared" si="1"/>
        <v>0</v>
      </c>
      <c r="L16" s="10" t="s">
        <v>45</v>
      </c>
      <c r="M16" s="50" t="s">
        <v>34</v>
      </c>
      <c r="N16" s="50"/>
      <c r="O16" s="7"/>
      <c r="P16" s="6" t="s">
        <v>44</v>
      </c>
    </row>
    <row r="17" spans="1:16" ht="14.25" thickBot="1" x14ac:dyDescent="0.2">
      <c r="A17" s="48"/>
      <c r="B17" s="2" t="s">
        <v>13</v>
      </c>
      <c r="C17" s="24">
        <v>20</v>
      </c>
      <c r="D17" s="19" t="s">
        <v>39</v>
      </c>
      <c r="E17" s="58"/>
      <c r="F17" s="19" t="s">
        <v>40</v>
      </c>
      <c r="G17" s="27">
        <f t="shared" si="0"/>
        <v>40</v>
      </c>
      <c r="H17" s="19" t="s">
        <v>42</v>
      </c>
      <c r="I17" s="58"/>
      <c r="J17" s="15" t="s">
        <v>40</v>
      </c>
      <c r="K17" s="21">
        <f t="shared" si="1"/>
        <v>0</v>
      </c>
      <c r="L17" s="12" t="s">
        <v>45</v>
      </c>
      <c r="O17" s="7"/>
      <c r="P17" s="6"/>
    </row>
    <row r="18" spans="1:16" x14ac:dyDescent="0.15">
      <c r="A18" s="35">
        <v>60</v>
      </c>
      <c r="B18" s="3" t="s">
        <v>14</v>
      </c>
      <c r="C18" s="23">
        <v>9</v>
      </c>
      <c r="D18" s="18" t="s">
        <v>39</v>
      </c>
      <c r="E18" s="57"/>
      <c r="F18" s="18" t="s">
        <v>40</v>
      </c>
      <c r="G18" s="26">
        <f t="shared" si="0"/>
        <v>18</v>
      </c>
      <c r="H18" s="18" t="s">
        <v>42</v>
      </c>
      <c r="I18" s="57"/>
      <c r="J18" s="14" t="s">
        <v>40</v>
      </c>
      <c r="K18" s="29">
        <f t="shared" si="1"/>
        <v>0</v>
      </c>
      <c r="L18" s="30" t="s">
        <v>45</v>
      </c>
      <c r="O18" s="7"/>
      <c r="P18" s="6"/>
    </row>
    <row r="19" spans="1:16" x14ac:dyDescent="0.15">
      <c r="A19" s="47"/>
      <c r="B19" s="1" t="s">
        <v>15</v>
      </c>
      <c r="C19" s="25">
        <v>10</v>
      </c>
      <c r="D19" s="20" t="s">
        <v>39</v>
      </c>
      <c r="E19" s="59"/>
      <c r="F19" s="20" t="s">
        <v>40</v>
      </c>
      <c r="G19" s="28">
        <f t="shared" si="0"/>
        <v>20</v>
      </c>
      <c r="H19" s="20" t="s">
        <v>42</v>
      </c>
      <c r="I19" s="59"/>
      <c r="J19" s="16" t="s">
        <v>40</v>
      </c>
      <c r="K19" s="11">
        <f t="shared" si="1"/>
        <v>0</v>
      </c>
      <c r="L19" s="10" t="s">
        <v>45</v>
      </c>
      <c r="O19" s="7"/>
      <c r="P19" s="6"/>
    </row>
    <row r="20" spans="1:16" x14ac:dyDescent="0.15">
      <c r="A20" s="47"/>
      <c r="B20" s="1" t="s">
        <v>16</v>
      </c>
      <c r="C20" s="25">
        <v>9</v>
      </c>
      <c r="D20" s="20" t="s">
        <v>39</v>
      </c>
      <c r="E20" s="59"/>
      <c r="F20" s="20" t="s">
        <v>40</v>
      </c>
      <c r="G20" s="28">
        <f t="shared" si="0"/>
        <v>18</v>
      </c>
      <c r="H20" s="20" t="s">
        <v>42</v>
      </c>
      <c r="I20" s="59"/>
      <c r="J20" s="16" t="s">
        <v>40</v>
      </c>
      <c r="K20" s="11">
        <f t="shared" si="1"/>
        <v>0</v>
      </c>
      <c r="L20" s="10" t="s">
        <v>45</v>
      </c>
      <c r="O20" s="7"/>
      <c r="P20" s="6"/>
    </row>
    <row r="21" spans="1:16" x14ac:dyDescent="0.15">
      <c r="A21" s="47"/>
      <c r="B21" s="1" t="s">
        <v>17</v>
      </c>
      <c r="C21" s="25">
        <v>10</v>
      </c>
      <c r="D21" s="20" t="s">
        <v>39</v>
      </c>
      <c r="E21" s="59"/>
      <c r="F21" s="20" t="s">
        <v>40</v>
      </c>
      <c r="G21" s="28">
        <f t="shared" si="0"/>
        <v>20</v>
      </c>
      <c r="H21" s="20" t="s">
        <v>42</v>
      </c>
      <c r="I21" s="59"/>
      <c r="J21" s="16" t="s">
        <v>40</v>
      </c>
      <c r="K21" s="11">
        <f t="shared" si="1"/>
        <v>0</v>
      </c>
      <c r="L21" s="10" t="s">
        <v>45</v>
      </c>
      <c r="O21" s="7"/>
      <c r="P21" s="6"/>
    </row>
    <row r="22" spans="1:16" ht="14.25" thickBot="1" x14ac:dyDescent="0.2">
      <c r="A22" s="48"/>
      <c r="B22" s="2" t="s">
        <v>18</v>
      </c>
      <c r="C22" s="24">
        <v>30</v>
      </c>
      <c r="D22" s="19" t="s">
        <v>39</v>
      </c>
      <c r="E22" s="58"/>
      <c r="F22" s="19" t="s">
        <v>40</v>
      </c>
      <c r="G22" s="27">
        <f t="shared" si="0"/>
        <v>60</v>
      </c>
      <c r="H22" s="19" t="s">
        <v>42</v>
      </c>
      <c r="I22" s="58"/>
      <c r="J22" s="15" t="s">
        <v>40</v>
      </c>
      <c r="K22" s="21">
        <f t="shared" si="1"/>
        <v>0</v>
      </c>
      <c r="L22" s="12" t="s">
        <v>45</v>
      </c>
      <c r="O22" s="7"/>
      <c r="P22" s="6"/>
    </row>
    <row r="23" spans="1:16" x14ac:dyDescent="0.15">
      <c r="A23" s="35">
        <v>70</v>
      </c>
      <c r="B23" s="3" t="s">
        <v>19</v>
      </c>
      <c r="C23" s="23">
        <v>20</v>
      </c>
      <c r="D23" s="18" t="s">
        <v>39</v>
      </c>
      <c r="E23" s="57"/>
      <c r="F23" s="18" t="s">
        <v>40</v>
      </c>
      <c r="G23" s="26">
        <f t="shared" si="0"/>
        <v>40</v>
      </c>
      <c r="H23" s="18" t="s">
        <v>42</v>
      </c>
      <c r="I23" s="57"/>
      <c r="J23" s="14" t="s">
        <v>40</v>
      </c>
      <c r="K23" s="29">
        <f t="shared" si="1"/>
        <v>0</v>
      </c>
      <c r="L23" s="30" t="s">
        <v>45</v>
      </c>
      <c r="O23" s="7"/>
      <c r="P23" s="6"/>
    </row>
    <row r="24" spans="1:16" x14ac:dyDescent="0.15">
      <c r="A24" s="47"/>
      <c r="B24" s="1" t="s">
        <v>20</v>
      </c>
      <c r="C24" s="25">
        <v>20</v>
      </c>
      <c r="D24" s="20" t="s">
        <v>39</v>
      </c>
      <c r="E24" s="59"/>
      <c r="F24" s="20" t="s">
        <v>40</v>
      </c>
      <c r="G24" s="28">
        <f t="shared" si="0"/>
        <v>40</v>
      </c>
      <c r="H24" s="20" t="s">
        <v>42</v>
      </c>
      <c r="I24" s="59"/>
      <c r="J24" s="16" t="s">
        <v>40</v>
      </c>
      <c r="K24" s="11">
        <f t="shared" si="1"/>
        <v>0</v>
      </c>
      <c r="L24" s="10" t="s">
        <v>45</v>
      </c>
      <c r="O24" s="7"/>
      <c r="P24" s="6"/>
    </row>
    <row r="25" spans="1:16" x14ac:dyDescent="0.15">
      <c r="A25" s="47"/>
      <c r="B25" s="1" t="s">
        <v>21</v>
      </c>
      <c r="C25" s="25">
        <v>25</v>
      </c>
      <c r="D25" s="20" t="s">
        <v>39</v>
      </c>
      <c r="E25" s="59"/>
      <c r="F25" s="20" t="s">
        <v>40</v>
      </c>
      <c r="G25" s="28">
        <f t="shared" si="0"/>
        <v>50</v>
      </c>
      <c r="H25" s="20" t="s">
        <v>42</v>
      </c>
      <c r="I25" s="59"/>
      <c r="J25" s="16" t="s">
        <v>40</v>
      </c>
      <c r="K25" s="11">
        <f t="shared" si="1"/>
        <v>0</v>
      </c>
      <c r="L25" s="10" t="s">
        <v>45</v>
      </c>
      <c r="O25" s="7"/>
      <c r="P25" s="6"/>
    </row>
    <row r="26" spans="1:16" ht="14.25" thickBot="1" x14ac:dyDescent="0.2">
      <c r="A26" s="48"/>
      <c r="B26" s="2" t="s">
        <v>22</v>
      </c>
      <c r="C26" s="24">
        <v>40</v>
      </c>
      <c r="D26" s="19" t="s">
        <v>39</v>
      </c>
      <c r="E26" s="58"/>
      <c r="F26" s="19" t="s">
        <v>40</v>
      </c>
      <c r="G26" s="27">
        <f t="shared" si="0"/>
        <v>80</v>
      </c>
      <c r="H26" s="19" t="s">
        <v>42</v>
      </c>
      <c r="I26" s="58"/>
      <c r="J26" s="15" t="s">
        <v>40</v>
      </c>
      <c r="K26" s="21">
        <f t="shared" si="1"/>
        <v>0</v>
      </c>
      <c r="L26" s="12" t="s">
        <v>45</v>
      </c>
      <c r="O26" s="7"/>
      <c r="P26" s="6"/>
    </row>
    <row r="27" spans="1:16" x14ac:dyDescent="0.15">
      <c r="A27" s="35">
        <v>80</v>
      </c>
      <c r="B27" s="3" t="s">
        <v>23</v>
      </c>
      <c r="C27" s="23">
        <v>30</v>
      </c>
      <c r="D27" s="18" t="s">
        <v>39</v>
      </c>
      <c r="E27" s="57"/>
      <c r="F27" s="18" t="s">
        <v>40</v>
      </c>
      <c r="G27" s="26">
        <f t="shared" si="0"/>
        <v>60</v>
      </c>
      <c r="H27" s="18" t="s">
        <v>42</v>
      </c>
      <c r="I27" s="57"/>
      <c r="J27" s="14" t="s">
        <v>40</v>
      </c>
      <c r="K27" s="29">
        <f t="shared" si="1"/>
        <v>0</v>
      </c>
      <c r="L27" s="30" t="s">
        <v>45</v>
      </c>
      <c r="O27" s="7"/>
      <c r="P27" s="6"/>
    </row>
    <row r="28" spans="1:16" x14ac:dyDescent="0.15">
      <c r="A28" s="47"/>
      <c r="B28" s="1" t="s">
        <v>24</v>
      </c>
      <c r="C28" s="25">
        <v>40</v>
      </c>
      <c r="D28" s="20" t="s">
        <v>39</v>
      </c>
      <c r="E28" s="59"/>
      <c r="F28" s="20" t="s">
        <v>40</v>
      </c>
      <c r="G28" s="28">
        <f t="shared" si="0"/>
        <v>80</v>
      </c>
      <c r="H28" s="20" t="s">
        <v>42</v>
      </c>
      <c r="I28" s="59"/>
      <c r="J28" s="16" t="s">
        <v>40</v>
      </c>
      <c r="K28" s="11">
        <f t="shared" si="1"/>
        <v>0</v>
      </c>
      <c r="L28" s="10" t="s">
        <v>45</v>
      </c>
      <c r="O28" s="7"/>
      <c r="P28" s="6"/>
    </row>
    <row r="29" spans="1:16" ht="14.25" thickBot="1" x14ac:dyDescent="0.2">
      <c r="A29" s="48"/>
      <c r="B29" s="2" t="s">
        <v>25</v>
      </c>
      <c r="C29" s="24">
        <v>100</v>
      </c>
      <c r="D29" s="19" t="s">
        <v>39</v>
      </c>
      <c r="E29" s="58"/>
      <c r="F29" s="19" t="s">
        <v>40</v>
      </c>
      <c r="G29" s="27">
        <f t="shared" si="0"/>
        <v>200</v>
      </c>
      <c r="H29" s="19" t="s">
        <v>42</v>
      </c>
      <c r="I29" s="58"/>
      <c r="J29" s="15" t="s">
        <v>40</v>
      </c>
      <c r="K29" s="21">
        <f t="shared" si="1"/>
        <v>0</v>
      </c>
      <c r="L29" s="12" t="s">
        <v>45</v>
      </c>
      <c r="O29" s="7"/>
      <c r="P29" s="6"/>
    </row>
  </sheetData>
  <sheetProtection password="CE2A" sheet="1" objects="1" scenarios="1"/>
  <mergeCells count="21">
    <mergeCell ref="A3:A4"/>
    <mergeCell ref="B3:B4"/>
    <mergeCell ref="C3:F3"/>
    <mergeCell ref="G3:J3"/>
    <mergeCell ref="K3:L4"/>
    <mergeCell ref="C4:D4"/>
    <mergeCell ref="E4:F4"/>
    <mergeCell ref="G4:H4"/>
    <mergeCell ref="I4:J4"/>
    <mergeCell ref="M11:N11"/>
    <mergeCell ref="M12:N12"/>
    <mergeCell ref="A13:A17"/>
    <mergeCell ref="M13:N13"/>
    <mergeCell ref="M14:N14"/>
    <mergeCell ref="M15:N15"/>
    <mergeCell ref="M16:N16"/>
    <mergeCell ref="A18:A22"/>
    <mergeCell ref="A23:A26"/>
    <mergeCell ref="A27:A29"/>
    <mergeCell ref="A6:A7"/>
    <mergeCell ref="A8:A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K16" sqref="K16"/>
    </sheetView>
  </sheetViews>
  <sheetFormatPr defaultRowHeight="13.5" x14ac:dyDescent="0.15"/>
  <cols>
    <col min="2" max="2" width="15.375" bestFit="1" customWidth="1"/>
    <col min="3" max="3" width="7.625" customWidth="1"/>
    <col min="4" max="4" width="2.625" customWidth="1"/>
    <col min="5" max="5" width="7.625" customWidth="1"/>
    <col min="6" max="6" width="2.625" customWidth="1"/>
    <col min="7" max="7" width="7.625" customWidth="1"/>
    <col min="8" max="8" width="2.625" customWidth="1"/>
    <col min="9" max="9" width="7.625" customWidth="1"/>
    <col min="10" max="10" width="2.625" customWidth="1"/>
    <col min="11" max="11" width="8.625" customWidth="1"/>
    <col min="12" max="12" width="2.625" customWidth="1"/>
    <col min="14" max="14" width="8.125" bestFit="1" customWidth="1"/>
    <col min="15" max="15" width="8.25" bestFit="1" customWidth="1"/>
    <col min="16" max="16" width="3" bestFit="1" customWidth="1"/>
  </cols>
  <sheetData>
    <row r="1" spans="1:16" x14ac:dyDescent="0.15">
      <c r="C1" t="s">
        <v>0</v>
      </c>
    </row>
    <row r="2" spans="1:16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6" x14ac:dyDescent="0.15">
      <c r="A3" s="45"/>
      <c r="B3" s="43"/>
      <c r="C3" s="41" t="s">
        <v>50</v>
      </c>
      <c r="D3" s="41"/>
      <c r="E3" s="41"/>
      <c r="F3" s="41"/>
      <c r="G3" s="41" t="s">
        <v>49</v>
      </c>
      <c r="H3" s="41"/>
      <c r="I3" s="41"/>
      <c r="J3" s="42"/>
      <c r="K3" s="35" t="s">
        <v>43</v>
      </c>
      <c r="L3" s="36"/>
    </row>
    <row r="4" spans="1:16" ht="14.25" thickBot="1" x14ac:dyDescent="0.2">
      <c r="A4" s="46"/>
      <c r="B4" s="44"/>
      <c r="C4" s="39" t="s">
        <v>37</v>
      </c>
      <c r="D4" s="39"/>
      <c r="E4" s="39" t="s">
        <v>38</v>
      </c>
      <c r="F4" s="39"/>
      <c r="G4" s="39" t="s">
        <v>37</v>
      </c>
      <c r="H4" s="39"/>
      <c r="I4" s="39" t="s">
        <v>38</v>
      </c>
      <c r="J4" s="40"/>
      <c r="K4" s="37"/>
      <c r="L4" s="38"/>
      <c r="N4" s="33" t="s">
        <v>48</v>
      </c>
      <c r="O4" s="60">
        <f>SUM(O11:O16)</f>
        <v>1660</v>
      </c>
      <c r="P4" s="34" t="s">
        <v>45</v>
      </c>
    </row>
    <row r="5" spans="1:16" ht="14.25" thickBot="1" x14ac:dyDescent="0.2">
      <c r="A5" s="4">
        <v>24</v>
      </c>
      <c r="B5" s="5" t="s">
        <v>2</v>
      </c>
      <c r="C5" s="22">
        <v>5</v>
      </c>
      <c r="D5" s="17" t="s">
        <v>39</v>
      </c>
      <c r="E5" s="56"/>
      <c r="F5" s="17" t="s">
        <v>40</v>
      </c>
      <c r="G5" s="22">
        <f>C5*2</f>
        <v>10</v>
      </c>
      <c r="H5" s="17" t="s">
        <v>42</v>
      </c>
      <c r="I5" s="56"/>
      <c r="J5" s="13" t="s">
        <v>40</v>
      </c>
      <c r="K5" s="31">
        <f>C5*E5+G5*I5</f>
        <v>0</v>
      </c>
      <c r="L5" s="32" t="s">
        <v>45</v>
      </c>
    </row>
    <row r="6" spans="1:16" x14ac:dyDescent="0.15">
      <c r="A6" s="35">
        <v>32</v>
      </c>
      <c r="B6" s="3" t="s">
        <v>1</v>
      </c>
      <c r="C6" s="23">
        <v>5</v>
      </c>
      <c r="D6" s="18" t="s">
        <v>39</v>
      </c>
      <c r="E6" s="57"/>
      <c r="F6" s="18" t="s">
        <v>40</v>
      </c>
      <c r="G6" s="26">
        <f t="shared" ref="G6:G29" si="0">C6*2</f>
        <v>10</v>
      </c>
      <c r="H6" s="18" t="s">
        <v>42</v>
      </c>
      <c r="I6" s="57"/>
      <c r="J6" s="14" t="s">
        <v>40</v>
      </c>
      <c r="K6" s="29">
        <f t="shared" ref="K6:K29" si="1">C6*E6+G6*I6</f>
        <v>0</v>
      </c>
      <c r="L6" s="30" t="s">
        <v>45</v>
      </c>
      <c r="N6" s="51" t="s">
        <v>27</v>
      </c>
      <c r="O6" s="52">
        <v>9500</v>
      </c>
      <c r="P6" s="34" t="s">
        <v>26</v>
      </c>
    </row>
    <row r="7" spans="1:16" ht="14.25" thickBot="1" x14ac:dyDescent="0.2">
      <c r="A7" s="48"/>
      <c r="B7" s="2" t="s">
        <v>3</v>
      </c>
      <c r="C7" s="24">
        <v>6</v>
      </c>
      <c r="D7" s="19" t="s">
        <v>39</v>
      </c>
      <c r="E7" s="58"/>
      <c r="F7" s="19" t="s">
        <v>40</v>
      </c>
      <c r="G7" s="27">
        <f t="shared" si="0"/>
        <v>12</v>
      </c>
      <c r="H7" s="19" t="s">
        <v>42</v>
      </c>
      <c r="I7" s="58"/>
      <c r="J7" s="15" t="s">
        <v>40</v>
      </c>
      <c r="K7" s="21">
        <f t="shared" si="1"/>
        <v>0</v>
      </c>
      <c r="L7" s="12" t="s">
        <v>45</v>
      </c>
      <c r="N7" s="53" t="s">
        <v>35</v>
      </c>
      <c r="O7" s="54">
        <f>SUM(O11:O16)-O6</f>
        <v>-7840</v>
      </c>
      <c r="P7" s="55" t="s">
        <v>26</v>
      </c>
    </row>
    <row r="8" spans="1:16" x14ac:dyDescent="0.15">
      <c r="A8" s="35">
        <v>40</v>
      </c>
      <c r="B8" s="3" t="s">
        <v>4</v>
      </c>
      <c r="C8" s="23">
        <v>5</v>
      </c>
      <c r="D8" s="18" t="s">
        <v>39</v>
      </c>
      <c r="E8" s="57"/>
      <c r="F8" s="18" t="s">
        <v>40</v>
      </c>
      <c r="G8" s="26">
        <f t="shared" si="0"/>
        <v>10</v>
      </c>
      <c r="H8" s="18" t="s">
        <v>42</v>
      </c>
      <c r="I8" s="57"/>
      <c r="J8" s="14" t="s">
        <v>40</v>
      </c>
      <c r="K8" s="29">
        <f t="shared" si="1"/>
        <v>0</v>
      </c>
      <c r="L8" s="30" t="s">
        <v>45</v>
      </c>
      <c r="N8" s="53" t="s">
        <v>46</v>
      </c>
      <c r="O8" s="61">
        <f>O4/500</f>
        <v>3.32</v>
      </c>
      <c r="P8" s="55" t="s">
        <v>47</v>
      </c>
    </row>
    <row r="9" spans="1:16" x14ac:dyDescent="0.15">
      <c r="A9" s="47"/>
      <c r="B9" s="1" t="s">
        <v>5</v>
      </c>
      <c r="C9" s="25">
        <v>6</v>
      </c>
      <c r="D9" s="20" t="s">
        <v>39</v>
      </c>
      <c r="E9" s="59"/>
      <c r="F9" s="20" t="s">
        <v>40</v>
      </c>
      <c r="G9" s="28">
        <f t="shared" si="0"/>
        <v>12</v>
      </c>
      <c r="H9" s="20" t="s">
        <v>42</v>
      </c>
      <c r="I9" s="59"/>
      <c r="J9" s="16" t="s">
        <v>40</v>
      </c>
      <c r="K9" s="11">
        <f t="shared" si="1"/>
        <v>0</v>
      </c>
      <c r="L9" s="10" t="s">
        <v>45</v>
      </c>
      <c r="P9" s="6"/>
    </row>
    <row r="10" spans="1:16" x14ac:dyDescent="0.15">
      <c r="A10" s="47"/>
      <c r="B10" s="1" t="s">
        <v>6</v>
      </c>
      <c r="C10" s="25">
        <v>5</v>
      </c>
      <c r="D10" s="20" t="s">
        <v>39</v>
      </c>
      <c r="E10" s="59"/>
      <c r="F10" s="20" t="s">
        <v>40</v>
      </c>
      <c r="G10" s="28">
        <f t="shared" si="0"/>
        <v>10</v>
      </c>
      <c r="H10" s="20" t="s">
        <v>42</v>
      </c>
      <c r="I10" s="59"/>
      <c r="J10" s="16" t="s">
        <v>40</v>
      </c>
      <c r="K10" s="11">
        <f t="shared" si="1"/>
        <v>0</v>
      </c>
      <c r="L10" s="10" t="s">
        <v>45</v>
      </c>
      <c r="P10" s="6"/>
    </row>
    <row r="11" spans="1:16" x14ac:dyDescent="0.15">
      <c r="A11" s="47"/>
      <c r="B11" s="1" t="s">
        <v>7</v>
      </c>
      <c r="C11" s="25">
        <v>6</v>
      </c>
      <c r="D11" s="20" t="s">
        <v>39</v>
      </c>
      <c r="E11" s="59"/>
      <c r="F11" s="20" t="s">
        <v>40</v>
      </c>
      <c r="G11" s="28">
        <f t="shared" si="0"/>
        <v>12</v>
      </c>
      <c r="H11" s="20" t="s">
        <v>42</v>
      </c>
      <c r="I11" s="59"/>
      <c r="J11" s="16" t="s">
        <v>40</v>
      </c>
      <c r="K11" s="11">
        <f t="shared" si="1"/>
        <v>0</v>
      </c>
      <c r="L11" s="10" t="s">
        <v>45</v>
      </c>
      <c r="M11" s="49" t="s">
        <v>29</v>
      </c>
      <c r="N11" s="49"/>
      <c r="O11" s="8">
        <f>290+240+400+250+200+36+56+70+48+70</f>
        <v>1660</v>
      </c>
      <c r="P11" s="6" t="s">
        <v>44</v>
      </c>
    </row>
    <row r="12" spans="1:16" ht="14.25" thickBot="1" x14ac:dyDescent="0.2">
      <c r="A12" s="48"/>
      <c r="B12" s="2" t="s">
        <v>8</v>
      </c>
      <c r="C12" s="24">
        <v>10</v>
      </c>
      <c r="D12" s="19" t="s">
        <v>39</v>
      </c>
      <c r="E12" s="58"/>
      <c r="F12" s="19" t="s">
        <v>40</v>
      </c>
      <c r="G12" s="27">
        <f t="shared" si="0"/>
        <v>20</v>
      </c>
      <c r="H12" s="19" t="s">
        <v>42</v>
      </c>
      <c r="I12" s="58"/>
      <c r="J12" s="15" t="s">
        <v>40</v>
      </c>
      <c r="K12" s="21">
        <f t="shared" si="1"/>
        <v>0</v>
      </c>
      <c r="L12" s="12" t="s">
        <v>45</v>
      </c>
      <c r="M12" s="50" t="s">
        <v>30</v>
      </c>
      <c r="N12" s="50"/>
      <c r="O12" s="7">
        <f>SUM(K5:K29)</f>
        <v>0</v>
      </c>
      <c r="P12" s="6" t="s">
        <v>44</v>
      </c>
    </row>
    <row r="13" spans="1:16" x14ac:dyDescent="0.15">
      <c r="A13" s="35">
        <v>50</v>
      </c>
      <c r="B13" s="3" t="s">
        <v>9</v>
      </c>
      <c r="C13" s="23">
        <v>7</v>
      </c>
      <c r="D13" s="18" t="s">
        <v>39</v>
      </c>
      <c r="E13" s="57"/>
      <c r="F13" s="18" t="s">
        <v>40</v>
      </c>
      <c r="G13" s="26">
        <f t="shared" si="0"/>
        <v>14</v>
      </c>
      <c r="H13" s="18" t="s">
        <v>42</v>
      </c>
      <c r="I13" s="57"/>
      <c r="J13" s="14" t="s">
        <v>40</v>
      </c>
      <c r="K13" s="29">
        <f t="shared" si="1"/>
        <v>0</v>
      </c>
      <c r="L13" s="30" t="s">
        <v>45</v>
      </c>
      <c r="M13" s="50" t="s">
        <v>31</v>
      </c>
      <c r="N13" s="50"/>
      <c r="O13" s="7">
        <f>'0801'!O13</f>
        <v>0</v>
      </c>
      <c r="P13" s="6" t="s">
        <v>44</v>
      </c>
    </row>
    <row r="14" spans="1:16" x14ac:dyDescent="0.15">
      <c r="A14" s="47"/>
      <c r="B14" s="1" t="s">
        <v>10</v>
      </c>
      <c r="C14" s="25">
        <v>8</v>
      </c>
      <c r="D14" s="20" t="s">
        <v>39</v>
      </c>
      <c r="E14" s="59"/>
      <c r="F14" s="20" t="s">
        <v>40</v>
      </c>
      <c r="G14" s="28">
        <f t="shared" si="0"/>
        <v>16</v>
      </c>
      <c r="H14" s="20" t="s">
        <v>42</v>
      </c>
      <c r="I14" s="59"/>
      <c r="J14" s="16" t="s">
        <v>40</v>
      </c>
      <c r="K14" s="11">
        <f t="shared" si="1"/>
        <v>0</v>
      </c>
      <c r="L14" s="10" t="s">
        <v>45</v>
      </c>
      <c r="M14" s="50" t="s">
        <v>32</v>
      </c>
      <c r="N14" s="50"/>
      <c r="O14" s="7">
        <f>'0808'!O14</f>
        <v>0</v>
      </c>
      <c r="P14" s="6" t="s">
        <v>44</v>
      </c>
    </row>
    <row r="15" spans="1:16" x14ac:dyDescent="0.15">
      <c r="A15" s="47"/>
      <c r="B15" s="1" t="s">
        <v>11</v>
      </c>
      <c r="C15" s="25">
        <v>7</v>
      </c>
      <c r="D15" s="20" t="s">
        <v>39</v>
      </c>
      <c r="E15" s="59"/>
      <c r="F15" s="20" t="s">
        <v>40</v>
      </c>
      <c r="G15" s="28">
        <f t="shared" si="0"/>
        <v>14</v>
      </c>
      <c r="H15" s="20" t="s">
        <v>42</v>
      </c>
      <c r="I15" s="59"/>
      <c r="J15" s="16" t="s">
        <v>40</v>
      </c>
      <c r="K15" s="11">
        <f t="shared" si="1"/>
        <v>0</v>
      </c>
      <c r="L15" s="10" t="s">
        <v>45</v>
      </c>
      <c r="M15" s="50" t="s">
        <v>33</v>
      </c>
      <c r="N15" s="50"/>
      <c r="O15" s="7">
        <f>'0815'!O15</f>
        <v>0</v>
      </c>
      <c r="P15" s="6" t="s">
        <v>44</v>
      </c>
    </row>
    <row r="16" spans="1:16" x14ac:dyDescent="0.15">
      <c r="A16" s="47"/>
      <c r="B16" s="1" t="s">
        <v>12</v>
      </c>
      <c r="C16" s="25">
        <v>8</v>
      </c>
      <c r="D16" s="20" t="s">
        <v>39</v>
      </c>
      <c r="E16" s="59"/>
      <c r="F16" s="20" t="s">
        <v>40</v>
      </c>
      <c r="G16" s="28">
        <f t="shared" si="0"/>
        <v>16</v>
      </c>
      <c r="H16" s="20" t="s">
        <v>42</v>
      </c>
      <c r="I16" s="59"/>
      <c r="J16" s="16" t="s">
        <v>40</v>
      </c>
      <c r="K16" s="11">
        <f t="shared" si="1"/>
        <v>0</v>
      </c>
      <c r="L16" s="10" t="s">
        <v>45</v>
      </c>
      <c r="M16" s="50" t="s">
        <v>34</v>
      </c>
      <c r="N16" s="50"/>
      <c r="O16" s="7">
        <f>SUM(K5:K29)</f>
        <v>0</v>
      </c>
      <c r="P16" s="6" t="s">
        <v>44</v>
      </c>
    </row>
    <row r="17" spans="1:16" ht="14.25" thickBot="1" x14ac:dyDescent="0.2">
      <c r="A17" s="48"/>
      <c r="B17" s="2" t="s">
        <v>13</v>
      </c>
      <c r="C17" s="24">
        <v>20</v>
      </c>
      <c r="D17" s="19" t="s">
        <v>39</v>
      </c>
      <c r="E17" s="58"/>
      <c r="F17" s="19" t="s">
        <v>40</v>
      </c>
      <c r="G17" s="27">
        <f t="shared" si="0"/>
        <v>40</v>
      </c>
      <c r="H17" s="19" t="s">
        <v>42</v>
      </c>
      <c r="I17" s="58"/>
      <c r="J17" s="15" t="s">
        <v>40</v>
      </c>
      <c r="K17" s="21">
        <f t="shared" si="1"/>
        <v>0</v>
      </c>
      <c r="L17" s="12" t="s">
        <v>45</v>
      </c>
      <c r="O17" s="7"/>
      <c r="P17" s="6"/>
    </row>
    <row r="18" spans="1:16" x14ac:dyDescent="0.15">
      <c r="A18" s="35">
        <v>60</v>
      </c>
      <c r="B18" s="3" t="s">
        <v>14</v>
      </c>
      <c r="C18" s="23">
        <v>9</v>
      </c>
      <c r="D18" s="18" t="s">
        <v>39</v>
      </c>
      <c r="E18" s="57"/>
      <c r="F18" s="18" t="s">
        <v>40</v>
      </c>
      <c r="G18" s="26">
        <f t="shared" si="0"/>
        <v>18</v>
      </c>
      <c r="H18" s="18" t="s">
        <v>42</v>
      </c>
      <c r="I18" s="57"/>
      <c r="J18" s="14" t="s">
        <v>40</v>
      </c>
      <c r="K18" s="29">
        <f t="shared" si="1"/>
        <v>0</v>
      </c>
      <c r="L18" s="30" t="s">
        <v>45</v>
      </c>
      <c r="O18" s="7"/>
      <c r="P18" s="6"/>
    </row>
    <row r="19" spans="1:16" x14ac:dyDescent="0.15">
      <c r="A19" s="47"/>
      <c r="B19" s="1" t="s">
        <v>15</v>
      </c>
      <c r="C19" s="25">
        <v>10</v>
      </c>
      <c r="D19" s="20" t="s">
        <v>39</v>
      </c>
      <c r="E19" s="59"/>
      <c r="F19" s="20" t="s">
        <v>40</v>
      </c>
      <c r="G19" s="28">
        <f t="shared" si="0"/>
        <v>20</v>
      </c>
      <c r="H19" s="20" t="s">
        <v>42</v>
      </c>
      <c r="I19" s="59"/>
      <c r="J19" s="16" t="s">
        <v>40</v>
      </c>
      <c r="K19" s="11">
        <f t="shared" si="1"/>
        <v>0</v>
      </c>
      <c r="L19" s="10" t="s">
        <v>45</v>
      </c>
      <c r="O19" s="7"/>
      <c r="P19" s="6"/>
    </row>
    <row r="20" spans="1:16" x14ac:dyDescent="0.15">
      <c r="A20" s="47"/>
      <c r="B20" s="1" t="s">
        <v>16</v>
      </c>
      <c r="C20" s="25">
        <v>9</v>
      </c>
      <c r="D20" s="20" t="s">
        <v>39</v>
      </c>
      <c r="E20" s="59"/>
      <c r="F20" s="20" t="s">
        <v>40</v>
      </c>
      <c r="G20" s="28">
        <f t="shared" si="0"/>
        <v>18</v>
      </c>
      <c r="H20" s="20" t="s">
        <v>42</v>
      </c>
      <c r="I20" s="59"/>
      <c r="J20" s="16" t="s">
        <v>40</v>
      </c>
      <c r="K20" s="11">
        <f t="shared" si="1"/>
        <v>0</v>
      </c>
      <c r="L20" s="10" t="s">
        <v>45</v>
      </c>
      <c r="O20" s="7"/>
      <c r="P20" s="6"/>
    </row>
    <row r="21" spans="1:16" x14ac:dyDescent="0.15">
      <c r="A21" s="47"/>
      <c r="B21" s="1" t="s">
        <v>17</v>
      </c>
      <c r="C21" s="25">
        <v>10</v>
      </c>
      <c r="D21" s="20" t="s">
        <v>39</v>
      </c>
      <c r="E21" s="59"/>
      <c r="F21" s="20" t="s">
        <v>40</v>
      </c>
      <c r="G21" s="28">
        <f t="shared" si="0"/>
        <v>20</v>
      </c>
      <c r="H21" s="20" t="s">
        <v>42</v>
      </c>
      <c r="I21" s="59"/>
      <c r="J21" s="16" t="s">
        <v>40</v>
      </c>
      <c r="K21" s="11">
        <f t="shared" si="1"/>
        <v>0</v>
      </c>
      <c r="L21" s="10" t="s">
        <v>45</v>
      </c>
      <c r="O21" s="7"/>
      <c r="P21" s="6"/>
    </row>
    <row r="22" spans="1:16" ht="14.25" thickBot="1" x14ac:dyDescent="0.2">
      <c r="A22" s="48"/>
      <c r="B22" s="2" t="s">
        <v>18</v>
      </c>
      <c r="C22" s="24">
        <v>30</v>
      </c>
      <c r="D22" s="19" t="s">
        <v>39</v>
      </c>
      <c r="E22" s="58"/>
      <c r="F22" s="19" t="s">
        <v>40</v>
      </c>
      <c r="G22" s="27">
        <f t="shared" si="0"/>
        <v>60</v>
      </c>
      <c r="H22" s="19" t="s">
        <v>42</v>
      </c>
      <c r="I22" s="58"/>
      <c r="J22" s="15" t="s">
        <v>40</v>
      </c>
      <c r="K22" s="21">
        <f t="shared" si="1"/>
        <v>0</v>
      </c>
      <c r="L22" s="12" t="s">
        <v>45</v>
      </c>
      <c r="O22" s="7"/>
      <c r="P22" s="6"/>
    </row>
    <row r="23" spans="1:16" x14ac:dyDescent="0.15">
      <c r="A23" s="35">
        <v>70</v>
      </c>
      <c r="B23" s="3" t="s">
        <v>19</v>
      </c>
      <c r="C23" s="23">
        <v>20</v>
      </c>
      <c r="D23" s="18" t="s">
        <v>39</v>
      </c>
      <c r="E23" s="57"/>
      <c r="F23" s="18" t="s">
        <v>40</v>
      </c>
      <c r="G23" s="26">
        <f t="shared" si="0"/>
        <v>40</v>
      </c>
      <c r="H23" s="18" t="s">
        <v>42</v>
      </c>
      <c r="I23" s="57"/>
      <c r="J23" s="14" t="s">
        <v>40</v>
      </c>
      <c r="K23" s="29">
        <f t="shared" si="1"/>
        <v>0</v>
      </c>
      <c r="L23" s="30" t="s">
        <v>45</v>
      </c>
      <c r="O23" s="7"/>
      <c r="P23" s="6"/>
    </row>
    <row r="24" spans="1:16" x14ac:dyDescent="0.15">
      <c r="A24" s="47"/>
      <c r="B24" s="1" t="s">
        <v>20</v>
      </c>
      <c r="C24" s="25">
        <v>20</v>
      </c>
      <c r="D24" s="20" t="s">
        <v>39</v>
      </c>
      <c r="E24" s="59"/>
      <c r="F24" s="20" t="s">
        <v>40</v>
      </c>
      <c r="G24" s="28">
        <f t="shared" si="0"/>
        <v>40</v>
      </c>
      <c r="H24" s="20" t="s">
        <v>42</v>
      </c>
      <c r="I24" s="59"/>
      <c r="J24" s="16" t="s">
        <v>40</v>
      </c>
      <c r="K24" s="11">
        <f t="shared" si="1"/>
        <v>0</v>
      </c>
      <c r="L24" s="10" t="s">
        <v>45</v>
      </c>
      <c r="O24" s="7"/>
      <c r="P24" s="6"/>
    </row>
    <row r="25" spans="1:16" x14ac:dyDescent="0.15">
      <c r="A25" s="47"/>
      <c r="B25" s="1" t="s">
        <v>21</v>
      </c>
      <c r="C25" s="25">
        <v>25</v>
      </c>
      <c r="D25" s="20" t="s">
        <v>39</v>
      </c>
      <c r="E25" s="59"/>
      <c r="F25" s="20" t="s">
        <v>40</v>
      </c>
      <c r="G25" s="28">
        <f t="shared" si="0"/>
        <v>50</v>
      </c>
      <c r="H25" s="20" t="s">
        <v>42</v>
      </c>
      <c r="I25" s="59"/>
      <c r="J25" s="16" t="s">
        <v>40</v>
      </c>
      <c r="K25" s="11">
        <f t="shared" si="1"/>
        <v>0</v>
      </c>
      <c r="L25" s="10" t="s">
        <v>45</v>
      </c>
      <c r="O25" s="7"/>
      <c r="P25" s="6"/>
    </row>
    <row r="26" spans="1:16" ht="14.25" thickBot="1" x14ac:dyDescent="0.2">
      <c r="A26" s="48"/>
      <c r="B26" s="2" t="s">
        <v>22</v>
      </c>
      <c r="C26" s="24">
        <v>40</v>
      </c>
      <c r="D26" s="19" t="s">
        <v>39</v>
      </c>
      <c r="E26" s="58"/>
      <c r="F26" s="19" t="s">
        <v>40</v>
      </c>
      <c r="G26" s="27">
        <f t="shared" si="0"/>
        <v>80</v>
      </c>
      <c r="H26" s="19" t="s">
        <v>42</v>
      </c>
      <c r="I26" s="58"/>
      <c r="J26" s="15" t="s">
        <v>40</v>
      </c>
      <c r="K26" s="21">
        <f t="shared" si="1"/>
        <v>0</v>
      </c>
      <c r="L26" s="12" t="s">
        <v>45</v>
      </c>
      <c r="O26" s="7"/>
      <c r="P26" s="6"/>
    </row>
    <row r="27" spans="1:16" x14ac:dyDescent="0.15">
      <c r="A27" s="35">
        <v>80</v>
      </c>
      <c r="B27" s="3" t="s">
        <v>23</v>
      </c>
      <c r="C27" s="23">
        <v>30</v>
      </c>
      <c r="D27" s="18" t="s">
        <v>39</v>
      </c>
      <c r="E27" s="57"/>
      <c r="F27" s="18" t="s">
        <v>40</v>
      </c>
      <c r="G27" s="26">
        <f t="shared" si="0"/>
        <v>60</v>
      </c>
      <c r="H27" s="18" t="s">
        <v>42</v>
      </c>
      <c r="I27" s="57"/>
      <c r="J27" s="14" t="s">
        <v>40</v>
      </c>
      <c r="K27" s="29">
        <f t="shared" si="1"/>
        <v>0</v>
      </c>
      <c r="L27" s="30" t="s">
        <v>45</v>
      </c>
      <c r="O27" s="7"/>
      <c r="P27" s="6"/>
    </row>
    <row r="28" spans="1:16" x14ac:dyDescent="0.15">
      <c r="A28" s="47"/>
      <c r="B28" s="1" t="s">
        <v>24</v>
      </c>
      <c r="C28" s="25">
        <v>40</v>
      </c>
      <c r="D28" s="20" t="s">
        <v>39</v>
      </c>
      <c r="E28" s="59"/>
      <c r="F28" s="20" t="s">
        <v>40</v>
      </c>
      <c r="G28" s="28">
        <f t="shared" si="0"/>
        <v>80</v>
      </c>
      <c r="H28" s="20" t="s">
        <v>42</v>
      </c>
      <c r="I28" s="59"/>
      <c r="J28" s="16" t="s">
        <v>40</v>
      </c>
      <c r="K28" s="11">
        <f t="shared" si="1"/>
        <v>0</v>
      </c>
      <c r="L28" s="10" t="s">
        <v>45</v>
      </c>
      <c r="O28" s="7"/>
      <c r="P28" s="6"/>
    </row>
    <row r="29" spans="1:16" ht="14.25" thickBot="1" x14ac:dyDescent="0.2">
      <c r="A29" s="48"/>
      <c r="B29" s="2" t="s">
        <v>25</v>
      </c>
      <c r="C29" s="24">
        <v>100</v>
      </c>
      <c r="D29" s="19" t="s">
        <v>39</v>
      </c>
      <c r="E29" s="58"/>
      <c r="F29" s="19" t="s">
        <v>40</v>
      </c>
      <c r="G29" s="27">
        <f t="shared" si="0"/>
        <v>200</v>
      </c>
      <c r="H29" s="19" t="s">
        <v>42</v>
      </c>
      <c r="I29" s="58"/>
      <c r="J29" s="15" t="s">
        <v>40</v>
      </c>
      <c r="K29" s="21">
        <f t="shared" si="1"/>
        <v>0</v>
      </c>
      <c r="L29" s="12" t="s">
        <v>45</v>
      </c>
      <c r="O29" s="7"/>
      <c r="P29" s="6"/>
    </row>
  </sheetData>
  <sheetProtection password="CE2A" sheet="1" objects="1" scenarios="1"/>
  <mergeCells count="21">
    <mergeCell ref="A3:A4"/>
    <mergeCell ref="B3:B4"/>
    <mergeCell ref="C3:F3"/>
    <mergeCell ref="G3:J3"/>
    <mergeCell ref="K3:L4"/>
    <mergeCell ref="C4:D4"/>
    <mergeCell ref="E4:F4"/>
    <mergeCell ref="G4:H4"/>
    <mergeCell ref="I4:J4"/>
    <mergeCell ref="M11:N11"/>
    <mergeCell ref="M12:N12"/>
    <mergeCell ref="A13:A17"/>
    <mergeCell ref="M13:N13"/>
    <mergeCell ref="M14:N14"/>
    <mergeCell ref="M15:N15"/>
    <mergeCell ref="M16:N16"/>
    <mergeCell ref="A18:A22"/>
    <mergeCell ref="A23:A26"/>
    <mergeCell ref="A27:A29"/>
    <mergeCell ref="A6:A7"/>
    <mergeCell ref="A8:A1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0718</vt:lpstr>
      <vt:lpstr>0725</vt:lpstr>
      <vt:lpstr>0801</vt:lpstr>
      <vt:lpstr>0808</vt:lpstr>
      <vt:lpstr>0815</vt:lpstr>
      <vt:lpstr>0822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2015-07-23T02:40:21Z</dcterms:created>
  <dcterms:modified xsi:type="dcterms:W3CDTF">2015-07-26T12:19:40Z</dcterms:modified>
</cp:coreProperties>
</file>